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285" windowWidth="15480" windowHeight="8415" tabRatio="867" activeTab="3"/>
  </bookViews>
  <sheets>
    <sheet name="表紙" sheetId="1" r:id="rId1"/>
    <sheet name="テンプレート" sheetId="2" state="hidden" r:id="rId2"/>
    <sheet name="レイアウトマスタ" sheetId="3" state="hidden" r:id="rId3"/>
    <sheet name="申込書" sheetId="4" r:id="rId4"/>
    <sheet name="TM_地区" sheetId="5" state="hidden" r:id="rId5"/>
    <sheet name="TM_地区グループ" sheetId="6" state="hidden" r:id="rId6"/>
    <sheet name="TM_サイズマスタ" sheetId="7" state="hidden" r:id="rId7"/>
    <sheet name="TM_市" sheetId="8" state="hidden" r:id="rId8"/>
    <sheet name="TM_伝票区分" sheetId="9" state="hidden" r:id="rId9"/>
    <sheet name="TM_得意先" sheetId="10" state="hidden" r:id="rId10"/>
    <sheet name="集計表" sheetId="11" r:id="rId11"/>
    <sheet name="山口市" sheetId="12" r:id="rId12"/>
    <sheet name="山口市エリア外" sheetId="13" state="hidden" r:id="rId13"/>
    <sheet name="他地区" sheetId="14" r:id="rId14"/>
  </sheets>
  <definedNames>
    <definedName name="_xlnm.Print_Area" localSheetId="3">'申込書'!$A$1:$O$26</definedName>
    <definedName name="_xlnm.Print_Titles" localSheetId="1">'テンプレート'!$1:$5</definedName>
    <definedName name="_xlnm.Print_Titles" localSheetId="11">'山口市'!$1:$5</definedName>
    <definedName name="_xlnm.Print_Titles" localSheetId="12">'山口市エリア外'!$1:$5</definedName>
    <definedName name="_xlnm.Print_Titles" localSheetId="10">'集計表'!$1:$5</definedName>
    <definedName name="_xlnm.Print_Titles" localSheetId="13">'他地区'!$1:$5</definedName>
  </definedNames>
  <calcPr fullCalcOnLoad="1"/>
</workbook>
</file>

<file path=xl/sharedStrings.xml><?xml version="1.0" encoding="utf-8"?>
<sst xmlns="http://schemas.openxmlformats.org/spreadsheetml/2006/main" count="2269" uniqueCount="683">
  <si>
    <t>配布物下</t>
  </si>
  <si>
    <t>配布物上</t>
  </si>
  <si>
    <t>受注日</t>
  </si>
  <si>
    <t>項目名</t>
  </si>
  <si>
    <t>データ型</t>
  </si>
  <si>
    <t>伝票区分</t>
  </si>
  <si>
    <t>int</t>
  </si>
  <si>
    <t>datetime</t>
  </si>
  <si>
    <t>char(6)</t>
  </si>
  <si>
    <t>配布日1</t>
  </si>
  <si>
    <t>配布日2</t>
  </si>
  <si>
    <t>配布枚数</t>
  </si>
  <si>
    <t>市コード</t>
  </si>
  <si>
    <t>サイズコード</t>
  </si>
  <si>
    <t>char(2)</t>
  </si>
  <si>
    <t>備考</t>
  </si>
  <si>
    <t>通常</t>
  </si>
  <si>
    <t>値</t>
  </si>
  <si>
    <t>地区コードNo</t>
  </si>
  <si>
    <t>配布可能数</t>
  </si>
  <si>
    <t>配布エリア</t>
  </si>
  <si>
    <t>配布実数</t>
  </si>
  <si>
    <t>小計</t>
  </si>
  <si>
    <t>配布率</t>
  </si>
  <si>
    <t>備考</t>
  </si>
  <si>
    <t>配布開始</t>
  </si>
  <si>
    <t>配布終了</t>
  </si>
  <si>
    <t>広告名</t>
  </si>
  <si>
    <t>西部合計</t>
  </si>
  <si>
    <t>総合計</t>
  </si>
  <si>
    <t>配布企画書</t>
  </si>
  <si>
    <t>Detail</t>
  </si>
  <si>
    <t>GroupFooter</t>
  </si>
  <si>
    <t>Footer</t>
  </si>
  <si>
    <t>Header</t>
  </si>
  <si>
    <t>GroupHeader</t>
  </si>
  <si>
    <t>請求単価</t>
  </si>
  <si>
    <t>■受注入力表作成業務</t>
  </si>
  <si>
    <t>■取込データ作成業務</t>
  </si>
  <si>
    <t>東部得意先コード</t>
  </si>
  <si>
    <t>備考</t>
  </si>
  <si>
    <t>地区合計</t>
  </si>
  <si>
    <t>受注合計</t>
  </si>
  <si>
    <t>■ユーティリティ</t>
  </si>
  <si>
    <t>集計表</t>
  </si>
  <si>
    <t>セグメント</t>
  </si>
  <si>
    <t>サイズ</t>
  </si>
  <si>
    <t>業種</t>
  </si>
  <si>
    <t xml:space="preserve">Y </t>
  </si>
  <si>
    <t xml:space="preserve">Z </t>
  </si>
  <si>
    <t xml:space="preserve">ポスティング申込書 </t>
  </si>
  <si>
    <t>作成日：</t>
  </si>
  <si>
    <t>配布号</t>
  </si>
  <si>
    <t>号</t>
  </si>
  <si>
    <t>配布期間</t>
  </si>
  <si>
    <t>（木）　　～</t>
  </si>
  <si>
    <t>（金）</t>
  </si>
  <si>
    <t>datetime</t>
  </si>
  <si>
    <t>int</t>
  </si>
  <si>
    <t>char(6)</t>
  </si>
  <si>
    <t>varchar(40)</t>
  </si>
  <si>
    <t>varchar(50)</t>
  </si>
  <si>
    <t>decimal</t>
  </si>
  <si>
    <t>タイトル</t>
  </si>
  <si>
    <t>サイズ</t>
  </si>
  <si>
    <t>枚数</t>
  </si>
  <si>
    <t>請求先</t>
  </si>
  <si>
    <t>営業担当</t>
  </si>
  <si>
    <t>作成担当</t>
  </si>
  <si>
    <t>納品</t>
  </si>
  <si>
    <t>納品済み</t>
  </si>
  <si>
    <t>納品日</t>
  </si>
  <si>
    <r>
      <t>未納</t>
    </r>
    <r>
      <rPr>
        <sz val="12"/>
        <rFont val="ＭＳ Ｐゴシック"/>
        <family val="3"/>
      </rPr>
      <t>（納品予定日）</t>
    </r>
  </si>
  <si>
    <t>AM</t>
  </si>
  <si>
    <t>PM</t>
  </si>
  <si>
    <t>納品方法</t>
  </si>
  <si>
    <t>定期便</t>
  </si>
  <si>
    <t>担当者持込</t>
  </si>
  <si>
    <t>その他　（</t>
  </si>
  <si>
    <t>）</t>
  </si>
  <si>
    <t>《処理内容》</t>
  </si>
  <si>
    <t>サイズ</t>
  </si>
  <si>
    <t>支払単価</t>
  </si>
  <si>
    <t>㈱毎日メディアサービス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</si>
  <si>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</si>
  <si>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</si>
  <si>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</si>
  <si>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</si>
  <si>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</si>
  <si>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</si>
  <si>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</si>
  <si>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</si>
  <si>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</si>
  <si>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大内</t>
  </si>
  <si>
    <t>若草町</t>
  </si>
  <si>
    <t xml:space="preserve">J </t>
  </si>
  <si>
    <t xml:space="preserve">K </t>
  </si>
  <si>
    <t xml:space="preserve">L </t>
  </si>
  <si>
    <t>周南</t>
  </si>
  <si>
    <t>受注入力表システム -Ver1.16-</t>
  </si>
  <si>
    <t>ポスメイト支払単価</t>
  </si>
  <si>
    <t>上郷</t>
  </si>
  <si>
    <t>中郷</t>
  </si>
  <si>
    <t>下郷</t>
  </si>
  <si>
    <t>殿河内北</t>
  </si>
  <si>
    <t>深野</t>
  </si>
  <si>
    <t>岩杖</t>
  </si>
  <si>
    <t>龍花</t>
  </si>
  <si>
    <t>仁保地</t>
  </si>
  <si>
    <t>大山路</t>
  </si>
  <si>
    <t>熊坂</t>
  </si>
  <si>
    <t>中恋路</t>
  </si>
  <si>
    <t>スポーツの森</t>
  </si>
  <si>
    <t>住吉</t>
  </si>
  <si>
    <t>平野</t>
  </si>
  <si>
    <t>桜畠４丁目</t>
  </si>
  <si>
    <t>桜畠３・５丁目</t>
  </si>
  <si>
    <t>桜畠１・２丁目</t>
  </si>
  <si>
    <t>折本１・２丁目</t>
  </si>
  <si>
    <t>下恋路</t>
  </si>
  <si>
    <t>宮野県営・自衛隊官舎</t>
  </si>
  <si>
    <t>金古曽・芝崎町</t>
  </si>
  <si>
    <t>グリーンヒルズ</t>
  </si>
  <si>
    <t>コモドタウン七尾台</t>
  </si>
  <si>
    <t>三の宮１・２丁目</t>
  </si>
  <si>
    <t>堂の前・円政寺・道祖・古熊３丁目</t>
  </si>
  <si>
    <t>古熊１・２丁目・東山２丁目</t>
  </si>
  <si>
    <t>石観音・下竪小路・大殿大路</t>
  </si>
  <si>
    <t>後河原</t>
  </si>
  <si>
    <t>大手・春日・滝町</t>
  </si>
  <si>
    <t>香山・水の上町・上竪小路</t>
  </si>
  <si>
    <t>天花１丁目・野田</t>
  </si>
  <si>
    <t>木町・天花２・３丁目</t>
  </si>
  <si>
    <t>糸米２丁目・白石３丁目</t>
  </si>
  <si>
    <t>白石１丁目・中央１丁目・亀山町</t>
  </si>
  <si>
    <t>本町１・２丁目・中央３丁目</t>
  </si>
  <si>
    <t>道場門前１・２丁目・中央１丁目</t>
  </si>
  <si>
    <t>米屋・中市・大市町</t>
  </si>
  <si>
    <t>東山１丁目・駅通り２丁目</t>
  </si>
  <si>
    <t>惣太夫・駅通り１丁目</t>
  </si>
  <si>
    <t>黄金町</t>
  </si>
  <si>
    <t>旭通り１・２丁目</t>
  </si>
  <si>
    <t>中央５丁目</t>
  </si>
  <si>
    <t>緑町・中央４丁目</t>
  </si>
  <si>
    <t>糸米１丁目・白石２丁目</t>
  </si>
  <si>
    <t>神田町・荻町</t>
  </si>
  <si>
    <t>熊野町・元町</t>
  </si>
  <si>
    <t>泉都・中園町</t>
  </si>
  <si>
    <t>三和町</t>
  </si>
  <si>
    <t>松美町</t>
  </si>
  <si>
    <t>冨田原・今井町</t>
  </si>
  <si>
    <t>下市・前町</t>
  </si>
  <si>
    <t>湯田温泉１・３・４丁目</t>
  </si>
  <si>
    <t>湯田温泉５丁目</t>
  </si>
  <si>
    <t>湯田温泉６丁目</t>
  </si>
  <si>
    <t>泉町</t>
  </si>
  <si>
    <t>楠木町</t>
  </si>
  <si>
    <t>赤妻町南</t>
  </si>
  <si>
    <t>赤妻町北</t>
  </si>
  <si>
    <t>錦町</t>
  </si>
  <si>
    <t>朝倉町</t>
  </si>
  <si>
    <t>中尾</t>
  </si>
  <si>
    <t>赤田5丁目</t>
  </si>
  <si>
    <t>赤田１・４丁目</t>
  </si>
  <si>
    <t>佐畑２・４丁目</t>
  </si>
  <si>
    <t>佐畑５・６丁目</t>
  </si>
  <si>
    <t>佐畑１・３丁目</t>
  </si>
  <si>
    <t>維新公園５・６丁目</t>
  </si>
  <si>
    <t>維新公園１丁目・中東４丁目</t>
  </si>
  <si>
    <t>維新公園1丁目</t>
  </si>
  <si>
    <t>中東4丁目</t>
  </si>
  <si>
    <t>維新公園２・３丁目</t>
  </si>
  <si>
    <t>下東３・４丁目</t>
  </si>
  <si>
    <t>下東１・２丁目</t>
  </si>
  <si>
    <t>中東１・２丁目</t>
  </si>
  <si>
    <t>上東１・２丁目</t>
  </si>
  <si>
    <t>上東３丁目・中東３丁目</t>
  </si>
  <si>
    <t>赤田２・３丁目</t>
  </si>
  <si>
    <t>中矢原</t>
  </si>
  <si>
    <t>宝町・幸町</t>
  </si>
  <si>
    <t>葵１・２丁目</t>
  </si>
  <si>
    <t>湯田温泉２丁目・周布町</t>
  </si>
  <si>
    <t>矢原</t>
  </si>
  <si>
    <t>若宮町</t>
  </si>
  <si>
    <t>穂積町</t>
  </si>
  <si>
    <t>矢原住宅</t>
  </si>
  <si>
    <t>下矢原1</t>
  </si>
  <si>
    <t>下矢原2</t>
  </si>
  <si>
    <t>下湯田</t>
  </si>
  <si>
    <t>岩富</t>
  </si>
  <si>
    <t>鴨原団地</t>
  </si>
  <si>
    <t>朝田ヒルズ</t>
  </si>
  <si>
    <t>勝井</t>
  </si>
  <si>
    <t>和田</t>
  </si>
  <si>
    <t>上平井</t>
  </si>
  <si>
    <t>古曽</t>
  </si>
  <si>
    <t>中原</t>
  </si>
  <si>
    <t>姫山ひびき</t>
  </si>
  <si>
    <t>西大畠</t>
  </si>
  <si>
    <t>指出</t>
  </si>
  <si>
    <t>古曽中原</t>
  </si>
  <si>
    <t>馬木領</t>
  </si>
  <si>
    <t>平井西</t>
  </si>
  <si>
    <t>西馬木領</t>
  </si>
  <si>
    <t>中野</t>
  </si>
  <si>
    <t>大塚沖</t>
  </si>
  <si>
    <t>吉田団地</t>
  </si>
  <si>
    <t>岡大塚</t>
  </si>
  <si>
    <t>山大裏</t>
  </si>
  <si>
    <t>馬木坂本</t>
  </si>
  <si>
    <t>神郷</t>
  </si>
  <si>
    <t>閏団地</t>
  </si>
  <si>
    <t>中村・小出・河内</t>
  </si>
  <si>
    <t>西京グリーンタウン</t>
  </si>
  <si>
    <t>岡小路</t>
  </si>
  <si>
    <t>平井住宅</t>
  </si>
  <si>
    <t>福良</t>
  </si>
  <si>
    <t>吉野</t>
  </si>
  <si>
    <t>御堀団地</t>
  </si>
  <si>
    <t>東御堀</t>
  </si>
  <si>
    <t>氷上1</t>
  </si>
  <si>
    <t>氷上2</t>
  </si>
  <si>
    <t>金成団地</t>
  </si>
  <si>
    <t>殿河内南</t>
  </si>
  <si>
    <t>宮の馬場</t>
  </si>
  <si>
    <t>大内長野</t>
  </si>
  <si>
    <t>大道</t>
  </si>
  <si>
    <t>高芝</t>
  </si>
  <si>
    <t>上矢田</t>
  </si>
  <si>
    <t>茅野新田北</t>
  </si>
  <si>
    <t>茅野新田南</t>
  </si>
  <si>
    <t>中矢田</t>
  </si>
  <si>
    <t>下矢田</t>
  </si>
  <si>
    <t>上千坊1</t>
  </si>
  <si>
    <t>上千坊2</t>
  </si>
  <si>
    <t>下千坊</t>
  </si>
  <si>
    <t>姫山台</t>
  </si>
  <si>
    <t>問田</t>
  </si>
  <si>
    <t>小京都ニュータウン</t>
  </si>
  <si>
    <t>菅内</t>
  </si>
  <si>
    <t>仁保津上</t>
  </si>
  <si>
    <t>仁保津下</t>
  </si>
  <si>
    <t>岩屋</t>
  </si>
  <si>
    <t>光ヶ丘</t>
  </si>
  <si>
    <t>白土</t>
  </si>
  <si>
    <t>ヴェルコリーナ</t>
  </si>
  <si>
    <t>八方原</t>
  </si>
  <si>
    <t>宮ノ原</t>
  </si>
  <si>
    <t>光が丘南</t>
  </si>
  <si>
    <t>新町東下北</t>
  </si>
  <si>
    <t>新町東下南</t>
  </si>
  <si>
    <t>円座</t>
  </si>
  <si>
    <t>国森</t>
  </si>
  <si>
    <t>山手上</t>
  </si>
  <si>
    <t>柳井田西</t>
  </si>
  <si>
    <t>柳井田東</t>
  </si>
  <si>
    <t>山手下</t>
  </si>
  <si>
    <t>津市</t>
  </si>
  <si>
    <t>新丁</t>
  </si>
  <si>
    <t>東津上・元橋</t>
  </si>
  <si>
    <t>東津</t>
  </si>
  <si>
    <t>矢足</t>
  </si>
  <si>
    <t>明治北</t>
  </si>
  <si>
    <t>明治西</t>
  </si>
  <si>
    <t>長谷</t>
  </si>
  <si>
    <t>柏崎</t>
  </si>
  <si>
    <t>花園・平砂・黄金町</t>
  </si>
  <si>
    <t>御幸町</t>
  </si>
  <si>
    <t>高砂町</t>
  </si>
  <si>
    <t>大江・緑町</t>
  </si>
  <si>
    <t>栄・維新・平成・給領・前田・三軒屋</t>
  </si>
  <si>
    <t>免地・千見折</t>
  </si>
  <si>
    <t>江崎（向原・高見）</t>
  </si>
  <si>
    <t>深溝</t>
  </si>
  <si>
    <t>今井・原条西</t>
  </si>
  <si>
    <t>福岡</t>
  </si>
  <si>
    <t>稽古屋</t>
  </si>
  <si>
    <t>赤坂</t>
  </si>
  <si>
    <t xml:space="preserve">S </t>
  </si>
  <si>
    <t>菅内団地</t>
  </si>
  <si>
    <t>上小鯖１３区</t>
  </si>
  <si>
    <t>上小鯖２・３区</t>
  </si>
  <si>
    <t>上小鯖４・５区</t>
  </si>
  <si>
    <t>上小鯖</t>
  </si>
  <si>
    <t>禅昌寺</t>
  </si>
  <si>
    <t>百合ヶ丘</t>
  </si>
  <si>
    <t>鳴滝</t>
  </si>
  <si>
    <t>柊</t>
  </si>
  <si>
    <t xml:space="preserve">T </t>
  </si>
  <si>
    <t>下関</t>
  </si>
  <si>
    <t>北九州東部</t>
  </si>
  <si>
    <t xml:space="preserve">U </t>
  </si>
  <si>
    <t>北九州西部</t>
  </si>
  <si>
    <t xml:space="preserve">V </t>
  </si>
  <si>
    <t>防府</t>
  </si>
  <si>
    <t xml:space="preserve">W </t>
  </si>
  <si>
    <t>宇部</t>
  </si>
  <si>
    <t xml:space="preserve">X </t>
  </si>
  <si>
    <t>山口（ほっぷ）</t>
  </si>
  <si>
    <t>YA</t>
  </si>
  <si>
    <t>ポス山口</t>
  </si>
  <si>
    <t>広島</t>
  </si>
  <si>
    <t>仁保</t>
  </si>
  <si>
    <t>宮野</t>
  </si>
  <si>
    <t>大殿</t>
  </si>
  <si>
    <t>白石</t>
  </si>
  <si>
    <t>湯田</t>
  </si>
  <si>
    <t>吉敷</t>
  </si>
  <si>
    <t>大歳</t>
  </si>
  <si>
    <t>平川</t>
  </si>
  <si>
    <t>小郡上郷</t>
  </si>
  <si>
    <t>小郡下郷</t>
  </si>
  <si>
    <t>嘉川</t>
  </si>
  <si>
    <t>小鯖</t>
  </si>
  <si>
    <t>北九州</t>
  </si>
  <si>
    <t>ほっぷ</t>
  </si>
  <si>
    <t>ヒューマンネット</t>
  </si>
  <si>
    <t>山口市</t>
  </si>
  <si>
    <t>上平井1</t>
  </si>
  <si>
    <t>上平井2</t>
  </si>
  <si>
    <t>山口市合計</t>
  </si>
  <si>
    <t>地区グループコード</t>
  </si>
  <si>
    <t>地区上コード</t>
  </si>
  <si>
    <t>地区下コード</t>
  </si>
  <si>
    <t>地区詳細コード</t>
  </si>
  <si>
    <t>地区名</t>
  </si>
  <si>
    <t>世帯数</t>
  </si>
  <si>
    <t>メイトコード</t>
  </si>
  <si>
    <t>削除フラグ</t>
  </si>
  <si>
    <t>データ登録日時</t>
  </si>
  <si>
    <t>データ更新日時</t>
  </si>
  <si>
    <t>単価ランク</t>
  </si>
  <si>
    <t>世帯数2</t>
  </si>
  <si>
    <t>世帯数3</t>
  </si>
  <si>
    <t>世帯数4</t>
  </si>
  <si>
    <t>世帯数5</t>
  </si>
  <si>
    <t>E</t>
  </si>
  <si>
    <t>A</t>
  </si>
  <si>
    <t>楠木・泉町</t>
  </si>
  <si>
    <t>矢原・若宮町</t>
  </si>
  <si>
    <t>下矢原</t>
  </si>
  <si>
    <t>B</t>
  </si>
  <si>
    <t>平井市住</t>
  </si>
  <si>
    <t>氷上</t>
  </si>
  <si>
    <t>上千坊</t>
  </si>
  <si>
    <t>宮の原</t>
  </si>
  <si>
    <t>円座・国森団地</t>
  </si>
  <si>
    <t>柳井田</t>
  </si>
  <si>
    <t>高砂・御幸町</t>
  </si>
  <si>
    <t>栄・維新・平成・給領・若草・前田・三軒屋町</t>
  </si>
  <si>
    <t>江崎(向原・高見)</t>
  </si>
  <si>
    <t>江崎(今津・北の江）</t>
  </si>
  <si>
    <t>江崎(岡屋)</t>
  </si>
  <si>
    <t>江崎(高根）</t>
  </si>
  <si>
    <t>宇部小野田</t>
  </si>
  <si>
    <t>地区グループ名</t>
  </si>
  <si>
    <t>サイズ名</t>
  </si>
  <si>
    <t>B6</t>
  </si>
  <si>
    <t>B5</t>
  </si>
  <si>
    <t>A5</t>
  </si>
  <si>
    <t>A4</t>
  </si>
  <si>
    <t>B4</t>
  </si>
  <si>
    <t>A3</t>
  </si>
  <si>
    <t>A3折</t>
  </si>
  <si>
    <t>B3</t>
  </si>
  <si>
    <t>B3×２</t>
  </si>
  <si>
    <t>B3+B4</t>
  </si>
  <si>
    <t>A2</t>
  </si>
  <si>
    <t>B2</t>
  </si>
  <si>
    <t>B1</t>
  </si>
  <si>
    <t>特殊</t>
  </si>
  <si>
    <t>サンデー</t>
  </si>
  <si>
    <t>市名</t>
  </si>
  <si>
    <t>山口市エリア外</t>
  </si>
  <si>
    <t>他地区</t>
  </si>
  <si>
    <t>伝票区分コード</t>
  </si>
  <si>
    <t>伝票区分名</t>
  </si>
  <si>
    <t>賃貸</t>
  </si>
  <si>
    <t>分譲</t>
  </si>
  <si>
    <t>戸建</t>
  </si>
  <si>
    <t>得意先コード</t>
  </si>
  <si>
    <t>得意先名</t>
  </si>
  <si>
    <t>サンデー新聞事業部　本部</t>
  </si>
  <si>
    <t>（株）毎日メディアサービス山口</t>
  </si>
  <si>
    <t>毎日メディア下関</t>
  </si>
  <si>
    <t>毎日メディア周南</t>
  </si>
  <si>
    <t>㈱毎日メディアサービス山口(宇部)</t>
  </si>
  <si>
    <t>㈱毎日メディアサービス山口(防府)</t>
  </si>
  <si>
    <t>【ポス山口　新規仮コード】</t>
  </si>
  <si>
    <t>仁保の郷　道の駅</t>
  </si>
  <si>
    <t>㈱毎日メディアサービス北九州本部</t>
  </si>
  <si>
    <t>柳井魚市場</t>
  </si>
  <si>
    <t>忠実屋</t>
  </si>
  <si>
    <t>Ｈｏｎｄａ　Ｃａｒｓ　山口中央</t>
  </si>
  <si>
    <t>㈱エストラスト</t>
  </si>
  <si>
    <t>ロッテリア　山口バイパス店</t>
  </si>
  <si>
    <t>キッチンダイニング　りあん</t>
  </si>
  <si>
    <t>ダイアナ</t>
  </si>
  <si>
    <t>ホットまつや</t>
  </si>
  <si>
    <t>有限会社　ＭＫシステム</t>
  </si>
  <si>
    <t>餃子の王将</t>
  </si>
  <si>
    <t>(有)ヘイワ薬局</t>
  </si>
  <si>
    <t>きょくとう　宇部工場</t>
  </si>
  <si>
    <t>ゴルフ・ドゥ　山口防府店</t>
  </si>
  <si>
    <t>セブンイレブン宇部海南町店</t>
  </si>
  <si>
    <t>パナホーム㈱</t>
  </si>
  <si>
    <t>大村印刷</t>
  </si>
  <si>
    <t>㈱和光商会</t>
  </si>
  <si>
    <t>ＪＡ山口中央　指導販売課</t>
  </si>
  <si>
    <t>コウエイ</t>
  </si>
  <si>
    <t>㈱宇部日報社　山口支社</t>
  </si>
  <si>
    <t>エミアス</t>
  </si>
  <si>
    <t>㈱アービング</t>
  </si>
  <si>
    <t>英会話教室　ボブ</t>
  </si>
  <si>
    <t>大興産業</t>
  </si>
  <si>
    <t>有限会社　CLEO</t>
  </si>
  <si>
    <t>スポーツクラブ　ＮＡＰ</t>
  </si>
  <si>
    <t>大隈会館　山口</t>
  </si>
  <si>
    <t>サンデー下関</t>
  </si>
  <si>
    <t>サンデー防府</t>
  </si>
  <si>
    <t>サンデー周南</t>
  </si>
  <si>
    <t>㈱毎日MS北九州本部サンデー事業部</t>
  </si>
  <si>
    <t>学研　レッツトライ教室</t>
  </si>
  <si>
    <t>東武住販　山口店</t>
  </si>
  <si>
    <t>サンデー山口</t>
  </si>
  <si>
    <t>明倫学館</t>
  </si>
  <si>
    <t>株式会社　ジャストプレゼンテーション</t>
  </si>
  <si>
    <t>きょくとう　山口工場</t>
  </si>
  <si>
    <t>山口中央農業協同組合　山口支所</t>
  </si>
  <si>
    <t>株式会社　ＴＭジャパン</t>
  </si>
  <si>
    <t>ウィング山口</t>
  </si>
  <si>
    <t>毎日新聞　小郡販売店</t>
  </si>
  <si>
    <t>メガネのタケシゲ</t>
  </si>
  <si>
    <t>ＮＰＯ法人　山口カルチャースポーツ協会</t>
  </si>
  <si>
    <t>株式会社　エキスパンション</t>
  </si>
  <si>
    <t>パナホーム株式会社　山口支社　周南営業所</t>
  </si>
  <si>
    <t>株式会社　FDC</t>
  </si>
  <si>
    <t>株式会社　丸久</t>
  </si>
  <si>
    <t>株式会社　十字屋　CROSS　LAND</t>
  </si>
  <si>
    <t>こたろう塾　山口駅前校</t>
  </si>
  <si>
    <t>布亀㈱山口デリバリーセンター</t>
  </si>
  <si>
    <t>ｍａｎｇａ　ｓｐａｃｅ　ＬＬＣ</t>
  </si>
  <si>
    <t>ライフサービス</t>
  </si>
  <si>
    <t>ゼリア新薬工業㈱　中四国営業所　安本</t>
  </si>
  <si>
    <t>有限会社　アドライブ</t>
  </si>
  <si>
    <t>山口マツダ株式会社　新下関店</t>
  </si>
  <si>
    <t>セブンイレブン　山口泉都町店</t>
  </si>
  <si>
    <t>毎日メディアサービス福岡本部</t>
  </si>
  <si>
    <t>乗馬クラブ　クレイン山口</t>
  </si>
  <si>
    <t>学研　宮野ひだまり教室</t>
  </si>
  <si>
    <t>公文　山口湯田東教室　横瀬</t>
  </si>
  <si>
    <t>公文　山口御堀教室　重光</t>
  </si>
  <si>
    <t>公文　小郡下郷教室　三井</t>
  </si>
  <si>
    <t>公文　山口湯田教室　三井</t>
  </si>
  <si>
    <t>公文　小郡山手教室　今村</t>
  </si>
  <si>
    <t>公文　小郡上郷教室　藤本</t>
  </si>
  <si>
    <t>公文　新山口駅前教室　斉藤</t>
  </si>
  <si>
    <t>(有)ネットワークシステム</t>
  </si>
  <si>
    <t>山本しげたろう後援会本部事務所</t>
  </si>
  <si>
    <t>公文　山口桜畠教室　岡村</t>
  </si>
  <si>
    <t>公文　山口黒川教室　下江</t>
  </si>
  <si>
    <t>ＭＴＣ山口店</t>
  </si>
  <si>
    <t>公文　小郡山手(今村)・小郡下郷(三井)</t>
  </si>
  <si>
    <t>毎日新聞　島根山口連合会</t>
  </si>
  <si>
    <t>公文　山口平井・山口朝田教室　岡</t>
  </si>
  <si>
    <t>公文　山口宮野・山口大殿教室　岩田</t>
  </si>
  <si>
    <t>株式会社広告通信社　ドコモ営業部</t>
  </si>
  <si>
    <t>タムラエンバイロ株式会社</t>
  </si>
  <si>
    <t>タカラスタンダード㈱山口営業所</t>
  </si>
  <si>
    <t>みらい個別指導学院</t>
  </si>
  <si>
    <t>募集チラシ【ポス山口】</t>
  </si>
  <si>
    <t>㈱西広　周南営業所</t>
  </si>
  <si>
    <t>大村印刷㈱</t>
  </si>
  <si>
    <t>㈱西部毎日広告社　山口支社</t>
  </si>
  <si>
    <t>㈱毎日メディアサービス山口　サンデー下関</t>
  </si>
  <si>
    <t>サンデー新聞事業部　防府支社</t>
  </si>
  <si>
    <t>㈱毎日メディアサービス山口　ポス下関</t>
  </si>
  <si>
    <t>㈱毎日メディアサービス山口　ポス周南</t>
  </si>
  <si>
    <t>㈱毎日メディアサービス山口　ポス宇部</t>
  </si>
  <si>
    <t>㈱毎日メディアサービス山口　ポス防府</t>
  </si>
  <si>
    <t>サンデー新聞事業部北九州本部</t>
  </si>
  <si>
    <t>山口市エリア外合計</t>
  </si>
  <si>
    <t>他地区合計</t>
  </si>
  <si>
    <t>瞬報社オフリン印刷株式会社</t>
  </si>
  <si>
    <t>公文　山口小鯖教室　鈴尾</t>
  </si>
  <si>
    <t>公文　山口矢原教室　平野</t>
  </si>
  <si>
    <t>学研　大内教室　国広</t>
  </si>
  <si>
    <t>日本共産党県議会議員　藤本　一規</t>
  </si>
  <si>
    <t>糸米2丁目</t>
  </si>
  <si>
    <t>白石3丁目</t>
  </si>
  <si>
    <t>有限会社ハートアンドハート</t>
  </si>
  <si>
    <t>山口マツダ山口朝田ＵＣＬ</t>
  </si>
  <si>
    <t>日本共産党山口県中部地区</t>
  </si>
  <si>
    <t>株式会社ポスメディア</t>
  </si>
  <si>
    <t>株式会社　マダ</t>
  </si>
  <si>
    <t>朝日オリコミ西部㈱</t>
  </si>
  <si>
    <t>中園町</t>
  </si>
  <si>
    <t>泉都町</t>
  </si>
  <si>
    <t>B4折×2</t>
  </si>
  <si>
    <t>B4折</t>
  </si>
  <si>
    <t>C</t>
  </si>
  <si>
    <t>F</t>
  </si>
  <si>
    <t>エコハウス</t>
  </si>
  <si>
    <t>公文　小郡事務局</t>
  </si>
  <si>
    <t>大和ハウス工業株式会社</t>
  </si>
  <si>
    <t>山口鈑金自動車工業(有)</t>
  </si>
  <si>
    <t>株式会社　セブン-イレブン・ジャパン</t>
  </si>
  <si>
    <t>上恋路</t>
  </si>
  <si>
    <t>上郷駅前</t>
  </si>
  <si>
    <t>禅昌寺団地</t>
  </si>
  <si>
    <t xml:space="preserve">N </t>
  </si>
  <si>
    <t>仲人センター</t>
  </si>
  <si>
    <t>ＳＤトルネード</t>
  </si>
  <si>
    <t>大村印刷株式会社　粟屋</t>
  </si>
  <si>
    <t>(有)クリエイティブプロダクツディアー</t>
  </si>
  <si>
    <t>株式会社カーブスジャパン</t>
  </si>
  <si>
    <t>山口市長　渡辺　純忠</t>
  </si>
  <si>
    <t>宮崎折込　有限会社</t>
  </si>
  <si>
    <t>家庭教師のAGENT山口</t>
  </si>
  <si>
    <t>ジー・プラネット</t>
  </si>
  <si>
    <t>株式会社　広島朝日広告社</t>
  </si>
  <si>
    <t>ＹＢオート</t>
  </si>
  <si>
    <t>日本公文教育研究会　福永</t>
  </si>
  <si>
    <t>えくぼ整骨院</t>
  </si>
  <si>
    <t>山口県シルバー人材センター連合会</t>
  </si>
  <si>
    <t>大英産業　株式会社</t>
  </si>
  <si>
    <t>D</t>
  </si>
  <si>
    <t>田町</t>
  </si>
  <si>
    <t>ＴＥＮＧＥ塾</t>
  </si>
  <si>
    <t>市民のための山口市政をつくる会</t>
  </si>
  <si>
    <t>㈱読売西部アイエス　宇部営業所</t>
  </si>
  <si>
    <t>㈱不二家</t>
  </si>
  <si>
    <t>有限会社　シナガワ建築設計</t>
  </si>
  <si>
    <t>新矢田</t>
  </si>
  <si>
    <t>ECCジュニア　黒川教室</t>
  </si>
  <si>
    <t>宮野中央</t>
  </si>
  <si>
    <t>㈱イーオン西部本部事務センター</t>
  </si>
  <si>
    <t>株式会社　きらら</t>
  </si>
  <si>
    <t>習字教室　中西弓子</t>
  </si>
  <si>
    <t>中嶋　真史</t>
  </si>
  <si>
    <t>桜畠３丁目</t>
  </si>
  <si>
    <t>桜畠５丁目</t>
  </si>
  <si>
    <t>折本1丁目</t>
  </si>
  <si>
    <t>折本2丁目</t>
  </si>
  <si>
    <t>江良２・３丁目</t>
  </si>
  <si>
    <t>中央通</t>
  </si>
  <si>
    <t>毎日新聞西山口専売会</t>
  </si>
  <si>
    <t>毎日新聞東山口専売会事務所</t>
  </si>
  <si>
    <t>毎日新聞下関専売会</t>
  </si>
  <si>
    <t>松浦正人後援会</t>
  </si>
  <si>
    <t>茅野神田北</t>
  </si>
  <si>
    <t>シゲエダゴルフ株式会社</t>
  </si>
  <si>
    <t>有限会社　竜王</t>
  </si>
  <si>
    <t>おかむら医院</t>
  </si>
  <si>
    <t>株式会社　朝日広告社　山口支社</t>
  </si>
  <si>
    <t>北恋路市営住宅</t>
  </si>
  <si>
    <t>滝町</t>
  </si>
  <si>
    <t>大手町・春日町</t>
  </si>
  <si>
    <t>中尾西・赤田５丁目</t>
  </si>
  <si>
    <t>平川中央団地</t>
  </si>
  <si>
    <t>吉田団地1</t>
  </si>
  <si>
    <t>吉田団地2</t>
  </si>
  <si>
    <t>岡大塚1</t>
  </si>
  <si>
    <t>岡大塚2</t>
  </si>
  <si>
    <t>中矢田1</t>
  </si>
  <si>
    <t>中矢田2</t>
  </si>
  <si>
    <t>小野2</t>
  </si>
  <si>
    <t>下千坊・永代橋</t>
  </si>
  <si>
    <t>姫山団地</t>
  </si>
  <si>
    <t>問田1</t>
  </si>
  <si>
    <t>問田2</t>
  </si>
  <si>
    <t>小野１</t>
  </si>
  <si>
    <t>仁保津東・樫の前・岩屋</t>
  </si>
  <si>
    <t>上中野</t>
  </si>
  <si>
    <t>中野緑団地</t>
  </si>
  <si>
    <t>幸の橋団地</t>
  </si>
  <si>
    <t xml:space="preserve">M </t>
  </si>
  <si>
    <t>佐山東・遠波</t>
  </si>
  <si>
    <t>鳩山・小路</t>
  </si>
  <si>
    <t>佐山ハビテーション</t>
  </si>
  <si>
    <t>岩倉</t>
  </si>
  <si>
    <t>旦</t>
  </si>
  <si>
    <t>沖の原・飛石・砂郷</t>
  </si>
  <si>
    <t>砂郷</t>
  </si>
  <si>
    <t>浜</t>
  </si>
  <si>
    <t>寺河内・中村・東条・小石郷</t>
  </si>
  <si>
    <t>大河内北・大河内南・天神町</t>
  </si>
  <si>
    <t>浜中井南・浜内中条</t>
  </si>
  <si>
    <t>浜内・赤崎・小浜</t>
  </si>
  <si>
    <t>金山嶺・日地</t>
  </si>
  <si>
    <t>西青江</t>
  </si>
  <si>
    <t>先青江・中道</t>
  </si>
  <si>
    <t>中津江・花香</t>
  </si>
  <si>
    <t>中津江</t>
  </si>
  <si>
    <t>花香</t>
  </si>
  <si>
    <t>本町・加茂・祇園町</t>
  </si>
  <si>
    <t>下村</t>
  </si>
  <si>
    <t>東天田・中野</t>
  </si>
  <si>
    <t>黒潟</t>
  </si>
  <si>
    <t>佐山</t>
  </si>
  <si>
    <t>阿知須</t>
  </si>
  <si>
    <t>秋穂</t>
  </si>
  <si>
    <t>ＰＯＬＡ　ＴＨＥ　ＢＥＡＵＴＹ　山口店</t>
  </si>
  <si>
    <t>ｈａｉｒｓ　ｆｕｕ</t>
  </si>
  <si>
    <t>㈱スイッチボックス</t>
  </si>
  <si>
    <t>サンデー事業部福岡</t>
  </si>
  <si>
    <t>株式会社　ｋｏｍｏｎｏ</t>
  </si>
  <si>
    <t>ヤマモト乳業販売店株式会社</t>
  </si>
  <si>
    <t>すこやか整骨院</t>
  </si>
  <si>
    <t>日本共産党　大田たける議員</t>
  </si>
  <si>
    <t>瞬報社オフリン印刷　株式会社</t>
  </si>
  <si>
    <t>株式会社　みとうの杜</t>
  </si>
  <si>
    <t>毎日新聞大内御堀販売店</t>
  </si>
  <si>
    <t>(有)ホワイト急便宇部</t>
  </si>
  <si>
    <t>かわい喜代後援会</t>
  </si>
  <si>
    <t>株式会社　きららマーケティング</t>
  </si>
  <si>
    <t>ダイレックス　株式会社</t>
  </si>
  <si>
    <t>湯田温泉１丁目</t>
  </si>
  <si>
    <t>湯田温泉3・4丁目</t>
  </si>
  <si>
    <t>有限会社　アーティマックス　ジャパン</t>
  </si>
  <si>
    <t>駅通り２丁目</t>
  </si>
  <si>
    <t>東山１丁目</t>
  </si>
  <si>
    <t>中東１丁目</t>
  </si>
  <si>
    <t>中東２丁目</t>
  </si>
  <si>
    <t>上東１丁目</t>
  </si>
  <si>
    <t>上東２丁目</t>
  </si>
  <si>
    <t>上竪小路</t>
  </si>
  <si>
    <t>香山町・水の上町</t>
  </si>
  <si>
    <t>山手下1</t>
  </si>
  <si>
    <t>山手下2</t>
  </si>
  <si>
    <t>株式会社　ＴＡＭＡＲＵ</t>
  </si>
  <si>
    <t>株式会社　三宅商事</t>
  </si>
  <si>
    <t>大山路1</t>
  </si>
  <si>
    <t>大山路2</t>
  </si>
  <si>
    <t>有限会社　岡村建材</t>
  </si>
  <si>
    <t>宮島・鰐石町・御堀</t>
  </si>
  <si>
    <t>沖の原</t>
  </si>
  <si>
    <t>堂の前・円政寺・道祖町</t>
  </si>
  <si>
    <t>古熊３丁目</t>
  </si>
  <si>
    <t>日本貿易印刷　株式会社</t>
  </si>
  <si>
    <t>有限会社　佐藤設備</t>
  </si>
  <si>
    <t>株式会社　山陽種苗</t>
  </si>
  <si>
    <t>有限会社　ＳＴＡＭＰ　ＳＨＯＰ　ナカシマ</t>
  </si>
  <si>
    <t>旭通り1丁目</t>
  </si>
  <si>
    <t>旭通り2丁目</t>
  </si>
  <si>
    <t>TA</t>
  </si>
  <si>
    <t>ベンリ-</t>
  </si>
  <si>
    <t>ベンリー</t>
  </si>
  <si>
    <t>ローソン　山口平井中上店</t>
  </si>
  <si>
    <t>エス・ピー広告　株式会社　東京本社</t>
  </si>
  <si>
    <t>矢原住宅１</t>
  </si>
  <si>
    <t>矢原住宅2</t>
  </si>
  <si>
    <t>閏・瀬利黒</t>
  </si>
  <si>
    <t>KD FACTORY</t>
  </si>
  <si>
    <t>株式会社ｱｰﾊﾞﾝﾌﾟﾛｼﾞｪｸﾄ</t>
  </si>
  <si>
    <t>株式会社　新広社</t>
  </si>
  <si>
    <t>下高根</t>
  </si>
  <si>
    <t>B2×2</t>
  </si>
  <si>
    <t>株式会社　学研エデュケーショナル</t>
  </si>
  <si>
    <t>株式会社ジェイウェイブ八幡ワークセンター</t>
  </si>
  <si>
    <t>ECCジュニア　ベストワン湯田校</t>
  </si>
  <si>
    <t>Ａ3×2</t>
  </si>
  <si>
    <t>ローソン　徳地堀店</t>
  </si>
  <si>
    <t>飛石・沖の原</t>
  </si>
  <si>
    <t>ＢＢＤＯ／J　Ｗｅｓｔ</t>
  </si>
  <si>
    <t>村田　力</t>
  </si>
  <si>
    <t>株式会社　宮六工務店</t>
  </si>
  <si>
    <t>株式会社　セントラル広告</t>
  </si>
  <si>
    <t>佐波中学校同窓会　瑞鳳会</t>
  </si>
  <si>
    <t>毎日折込　株式会社</t>
  </si>
  <si>
    <t>㈱毎日メディアサービス　宮崎営業所</t>
  </si>
  <si>
    <t>ローソン　吉敷仁保津店</t>
  </si>
  <si>
    <t>うな道・ステーキハウス和牛屋</t>
  </si>
  <si>
    <t>株式会社　ＲＡＤ</t>
  </si>
  <si>
    <t>A6</t>
  </si>
  <si>
    <t>株式会社宇部日報社　販売局</t>
  </si>
  <si>
    <t>ベンリーはあとサポート山口北店</t>
  </si>
  <si>
    <t>ZA</t>
  </si>
  <si>
    <t>東京毎日折込</t>
  </si>
  <si>
    <t>有限会社　マシヤマ印刷</t>
  </si>
  <si>
    <t>2017/6/</t>
  </si>
  <si>
    <t>株式会社ダッシュ</t>
  </si>
  <si>
    <t>大村印刷株式会社　宇部営業所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</si>
</sst>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m&quot;月&quot;d&quot;日&quot;;@"/>
    <numFmt numFmtId="179" formatCode="###,###&quot;枚&quot;"/>
    <numFmt numFmtId="180" formatCode="#,##0.00_ "/>
    <numFmt numFmtId="181" formatCode="#,##0_);[Red]\(#,##0\)"/>
    <numFmt numFmtId="182" formatCode="#,##0_ "/>
    <numFmt numFmtId="183" formatCode="m/d;@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;[Red]\-#,##0\ "/>
    <numFmt numFmtId="194" formatCode="dd\-mmm\-yy"/>
    <numFmt numFmtId="195" formatCode="0_ "/>
    <numFmt numFmtId="196" formatCode="yyyy/m/d;@"/>
    <numFmt numFmtId="197" formatCode="0_);[Red]\(0\)"/>
    <numFmt numFmtId="198" formatCode="yyyy&quot;年&quot;m&quot;月&quot;d&quot;日&quot;;@"/>
    <numFmt numFmtId="199" formatCode="0.00_ "/>
    <numFmt numFmtId="200" formatCode="0.00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6"/>
      <name val="明朝"/>
      <family val="1"/>
    </font>
    <font>
      <sz val="11"/>
      <name val="明朝"/>
      <family val="1"/>
    </font>
    <font>
      <sz val="10"/>
      <color indexed="8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9"/>
      <name val="HGｺﾞｼｯｸE"/>
      <family val="3"/>
    </font>
    <font>
      <b/>
      <sz val="10"/>
      <color indexed="9"/>
      <name val="HGｺﾞｼｯｸE"/>
      <family val="3"/>
    </font>
    <font>
      <sz val="10"/>
      <color indexed="8"/>
      <name val="HGｺﾞｼｯｸE"/>
      <family val="3"/>
    </font>
    <font>
      <sz val="12"/>
      <color indexed="9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Ｐゴシック"/>
      <family val="3"/>
    </font>
    <font>
      <b/>
      <sz val="14"/>
      <name val="ＭＳ ゴシック"/>
      <family val="3"/>
    </font>
    <font>
      <sz val="12"/>
      <color indexed="8"/>
      <name val="HGｺﾞｼｯｸE"/>
      <family val="3"/>
    </font>
    <font>
      <sz val="9"/>
      <color indexed="8"/>
      <name val="HGｺﾞｼｯｸE"/>
      <family val="3"/>
    </font>
    <font>
      <sz val="9"/>
      <color indexed="8"/>
      <name val="ＭＳ ゴシック"/>
      <family val="3"/>
    </font>
    <font>
      <sz val="9"/>
      <color indexed="9"/>
      <name val="HGｺﾞｼｯｸE"/>
      <family val="3"/>
    </font>
    <font>
      <b/>
      <sz val="25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3" fillId="30" borderId="4" applyNumberFormat="0" applyAlignment="0" applyProtection="0"/>
    <xf numFmtId="0" fontId="2" fillId="0" borderId="0">
      <alignment vertical="center"/>
      <protection/>
    </xf>
    <xf numFmtId="0" fontId="13" fillId="0" borderId="0">
      <alignment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65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49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32" borderId="12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8" fillId="35" borderId="12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9" fontId="14" fillId="0" borderId="0" xfId="0" applyNumberFormat="1" applyFont="1" applyAlignment="1">
      <alignment vertical="center"/>
    </xf>
    <xf numFmtId="9" fontId="14" fillId="0" borderId="13" xfId="0" applyNumberFormat="1" applyFont="1" applyBorder="1" applyAlignment="1">
      <alignment vertical="center"/>
    </xf>
    <xf numFmtId="9" fontId="14" fillId="4" borderId="12" xfId="0" applyNumberFormat="1" applyFont="1" applyFill="1" applyBorder="1" applyAlignment="1">
      <alignment vertical="center"/>
    </xf>
    <xf numFmtId="0" fontId="14" fillId="0" borderId="13" xfId="0" applyFont="1" applyBorder="1" applyAlignment="1" applyProtection="1">
      <alignment vertical="center"/>
      <protection/>
    </xf>
    <xf numFmtId="193" fontId="14" fillId="0" borderId="13" xfId="49" applyNumberFormat="1" applyFont="1" applyBorder="1" applyAlignment="1">
      <alignment vertical="center"/>
    </xf>
    <xf numFmtId="0" fontId="22" fillId="0" borderId="0" xfId="67" applyFont="1">
      <alignment vertical="center"/>
      <protection/>
    </xf>
    <xf numFmtId="0" fontId="22" fillId="34" borderId="14" xfId="67" applyFont="1" applyFill="1" applyBorder="1">
      <alignment vertical="center"/>
      <protection/>
    </xf>
    <xf numFmtId="0" fontId="22" fillId="34" borderId="15" xfId="67" applyFont="1" applyFill="1" applyBorder="1">
      <alignment vertical="center"/>
      <protection/>
    </xf>
    <xf numFmtId="0" fontId="22" fillId="34" borderId="16" xfId="67" applyFont="1" applyFill="1" applyBorder="1">
      <alignment vertical="center"/>
      <protection/>
    </xf>
    <xf numFmtId="0" fontId="22" fillId="34" borderId="0" xfId="67" applyFont="1" applyFill="1" applyBorder="1">
      <alignment vertical="center"/>
      <protection/>
    </xf>
    <xf numFmtId="0" fontId="22" fillId="34" borderId="17" xfId="67" applyFont="1" applyFill="1" applyBorder="1">
      <alignment vertical="center"/>
      <protection/>
    </xf>
    <xf numFmtId="0" fontId="23" fillId="34" borderId="0" xfId="67" applyFont="1" applyFill="1" applyBorder="1" applyAlignment="1">
      <alignment horizontal="left" vertical="center"/>
      <protection/>
    </xf>
    <xf numFmtId="0" fontId="22" fillId="34" borderId="18" xfId="67" applyFont="1" applyFill="1" applyBorder="1">
      <alignment vertical="center"/>
      <protection/>
    </xf>
    <xf numFmtId="0" fontId="22" fillId="34" borderId="19" xfId="67" applyFont="1" applyFill="1" applyBorder="1">
      <alignment vertical="center"/>
      <protection/>
    </xf>
    <xf numFmtId="0" fontId="23" fillId="34" borderId="0" xfId="67" applyFont="1" applyFill="1" applyBorder="1" applyAlignment="1">
      <alignment horizontal="center" vertical="center"/>
      <protection/>
    </xf>
    <xf numFmtId="0" fontId="22" fillId="34" borderId="0" xfId="67" applyFont="1" applyFill="1" applyBorder="1" applyAlignment="1">
      <alignment vertical="center"/>
      <protection/>
    </xf>
    <xf numFmtId="0" fontId="23" fillId="34" borderId="0" xfId="67" applyFont="1" applyFill="1" applyBorder="1" applyAlignment="1" applyProtection="1">
      <alignment horizontal="center" vertical="center"/>
      <protection locked="0"/>
    </xf>
    <xf numFmtId="0" fontId="22" fillId="34" borderId="20" xfId="67" applyFont="1" applyFill="1" applyBorder="1">
      <alignment vertical="center"/>
      <protection/>
    </xf>
    <xf numFmtId="196" fontId="2" fillId="0" borderId="0" xfId="65" applyNumberFormat="1" applyProtection="1">
      <alignment vertical="center"/>
      <protection locked="0"/>
    </xf>
    <xf numFmtId="195" fontId="2" fillId="0" borderId="0" xfId="65" applyNumberFormat="1" applyFont="1" applyProtection="1">
      <alignment vertical="center"/>
      <protection locked="0"/>
    </xf>
    <xf numFmtId="49" fontId="2" fillId="0" borderId="0" xfId="65" applyNumberFormat="1" applyFont="1" applyProtection="1">
      <alignment vertical="center"/>
      <protection locked="0"/>
    </xf>
    <xf numFmtId="0" fontId="2" fillId="0" borderId="0" xfId="65" applyProtection="1">
      <alignment vertical="center"/>
      <protection locked="0"/>
    </xf>
    <xf numFmtId="49" fontId="2" fillId="0" borderId="0" xfId="65" applyNumberFormat="1" applyProtection="1">
      <alignment vertical="center"/>
      <protection locked="0"/>
    </xf>
    <xf numFmtId="180" fontId="2" fillId="0" borderId="0" xfId="65" applyNumberFormat="1" applyProtection="1">
      <alignment vertical="center"/>
      <protection locked="0"/>
    </xf>
    <xf numFmtId="0" fontId="2" fillId="0" borderId="0" xfId="65" applyFont="1" applyProtection="1">
      <alignment vertical="center"/>
      <protection locked="0"/>
    </xf>
    <xf numFmtId="0" fontId="14" fillId="0" borderId="0" xfId="0" applyFont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93" fontId="14" fillId="4" borderId="12" xfId="0" applyNumberFormat="1" applyFont="1" applyFill="1" applyBorder="1" applyAlignment="1">
      <alignment vertical="center"/>
    </xf>
    <xf numFmtId="193" fontId="14" fillId="32" borderId="21" xfId="49" applyNumberFormat="1" applyFont="1" applyFill="1" applyBorder="1" applyAlignment="1">
      <alignment vertical="center"/>
    </xf>
    <xf numFmtId="193" fontId="14" fillId="34" borderId="21" xfId="49" applyNumberFormat="1" applyFont="1" applyFill="1" applyBorder="1" applyAlignment="1">
      <alignment vertical="center"/>
    </xf>
    <xf numFmtId="193" fontId="14" fillId="0" borderId="13" xfId="49" applyNumberFormat="1" applyFont="1" applyBorder="1" applyAlignment="1" applyProtection="1">
      <alignment vertical="center"/>
      <protection locked="0"/>
    </xf>
    <xf numFmtId="182" fontId="14" fillId="4" borderId="12" xfId="0" applyNumberFormat="1" applyFont="1" applyFill="1" applyBorder="1" applyAlignment="1">
      <alignment vertical="center"/>
    </xf>
    <xf numFmtId="14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vertical="center" shrinkToFit="1"/>
    </xf>
    <xf numFmtId="181" fontId="14" fillId="0" borderId="21" xfId="0" applyNumberFormat="1" applyFont="1" applyBorder="1" applyAlignment="1" applyProtection="1">
      <alignment horizontal="right" vertical="center"/>
      <protection/>
    </xf>
    <xf numFmtId="14" fontId="14" fillId="0" borderId="2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182" fontId="14" fillId="0" borderId="11" xfId="0" applyNumberFormat="1" applyFont="1" applyBorder="1" applyAlignment="1" applyProtection="1">
      <alignment horizontal="right" vertical="center"/>
      <protection/>
    </xf>
    <xf numFmtId="193" fontId="14" fillId="0" borderId="13" xfId="49" applyNumberFormat="1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8" fillId="0" borderId="22" xfId="49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38" fontId="27" fillId="35" borderId="21" xfId="49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33" borderId="12" xfId="0" applyFont="1" applyFill="1" applyBorder="1" applyAlignment="1">
      <alignment vertical="center"/>
    </xf>
    <xf numFmtId="0" fontId="29" fillId="36" borderId="21" xfId="0" applyFont="1" applyFill="1" applyBorder="1" applyAlignment="1">
      <alignment horizontal="center" vertical="center"/>
    </xf>
    <xf numFmtId="38" fontId="29" fillId="36" borderId="21" xfId="49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27" fillId="32" borderId="12" xfId="0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0" fontId="24" fillId="0" borderId="13" xfId="0" applyFont="1" applyBorder="1" applyAlignment="1" applyProtection="1">
      <alignment vertical="center" shrinkToFit="1"/>
      <protection locked="0"/>
    </xf>
    <xf numFmtId="0" fontId="24" fillId="4" borderId="21" xfId="0" applyFont="1" applyFill="1" applyBorder="1" applyAlignment="1">
      <alignment vertical="center"/>
    </xf>
    <xf numFmtId="0" fontId="24" fillId="4" borderId="12" xfId="0" applyFont="1" applyFill="1" applyBorder="1" applyAlignment="1">
      <alignment vertical="center"/>
    </xf>
    <xf numFmtId="193" fontId="14" fillId="0" borderId="21" xfId="49" applyNumberFormat="1" applyFont="1" applyFill="1" applyBorder="1" applyAlignment="1">
      <alignment vertical="center"/>
    </xf>
    <xf numFmtId="49" fontId="14" fillId="0" borderId="10" xfId="0" applyNumberFormat="1" applyFont="1" applyBorder="1" applyAlignment="1" applyProtection="1">
      <alignment vertical="center"/>
      <protection/>
    </xf>
    <xf numFmtId="0" fontId="2" fillId="0" borderId="0" xfId="65" applyProtection="1">
      <alignment vertical="center"/>
      <protection/>
    </xf>
    <xf numFmtId="0" fontId="30" fillId="0" borderId="0" xfId="65" applyFont="1" applyFill="1" applyBorder="1" applyAlignment="1" applyProtection="1">
      <alignment vertical="center"/>
      <protection/>
    </xf>
    <xf numFmtId="0" fontId="2" fillId="0" borderId="0" xfId="65" applyBorder="1" applyAlignment="1" applyProtection="1">
      <alignment horizontal="center" vertical="center" shrinkToFit="1"/>
      <protection/>
    </xf>
    <xf numFmtId="0" fontId="7" fillId="0" borderId="0" xfId="65" applyFont="1" applyBorder="1" applyAlignment="1" applyProtection="1">
      <alignment horizontal="center" vertical="center"/>
      <protection/>
    </xf>
    <xf numFmtId="0" fontId="7" fillId="0" borderId="0" xfId="65" applyFont="1" applyAlignment="1" applyProtection="1">
      <alignment horizontal="center" vertical="center"/>
      <protection/>
    </xf>
    <xf numFmtId="0" fontId="30" fillId="0" borderId="0" xfId="65" applyFont="1" applyFill="1" applyBorder="1" applyAlignment="1" applyProtection="1">
      <alignment horizontal="centerContinuous" vertical="center"/>
      <protection/>
    </xf>
    <xf numFmtId="0" fontId="2" fillId="0" borderId="0" xfId="65" applyBorder="1" applyAlignment="1" applyProtection="1">
      <alignment horizontal="centerContinuous" vertical="center" shrinkToFit="1"/>
      <protection/>
    </xf>
    <xf numFmtId="0" fontId="2" fillId="0" borderId="0" xfId="65" applyAlignment="1" applyProtection="1">
      <alignment horizontal="centerContinuous" vertical="center"/>
      <protection/>
    </xf>
    <xf numFmtId="0" fontId="7" fillId="0" borderId="0" xfId="65" applyFont="1" applyAlignment="1" applyProtection="1">
      <alignment horizontal="centerContinuous" vertical="center"/>
      <protection/>
    </xf>
    <xf numFmtId="0" fontId="31" fillId="0" borderId="0" xfId="65" applyFont="1" applyAlignment="1" applyProtection="1">
      <alignment horizontal="left" vertical="center"/>
      <protection/>
    </xf>
    <xf numFmtId="0" fontId="31" fillId="0" borderId="0" xfId="65" applyFont="1" applyBorder="1" applyAlignment="1" applyProtection="1">
      <alignment horizontal="left" vertical="center"/>
      <protection/>
    </xf>
    <xf numFmtId="49" fontId="31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5" fillId="0" borderId="0" xfId="65" applyFont="1" applyAlignment="1" applyProtection="1">
      <alignment vertical="center" shrinkToFit="1"/>
      <protection/>
    </xf>
    <xf numFmtId="0" fontId="6" fillId="0" borderId="24" xfId="65" applyFont="1" applyFill="1" applyBorder="1" applyAlignment="1" applyProtection="1">
      <alignment vertical="center" shrinkToFit="1"/>
      <protection/>
    </xf>
    <xf numFmtId="0" fontId="11" fillId="0" borderId="24" xfId="65" applyFont="1" applyFill="1" applyBorder="1" applyAlignment="1" applyProtection="1">
      <alignment vertical="center"/>
      <protection/>
    </xf>
    <xf numFmtId="0" fontId="11" fillId="0" borderId="24" xfId="65" applyFont="1" applyFill="1" applyBorder="1" applyAlignment="1" applyProtection="1">
      <alignment horizontal="center" vertical="center"/>
      <protection/>
    </xf>
    <xf numFmtId="0" fontId="11" fillId="0" borderId="25" xfId="65" applyFont="1" applyFill="1" applyBorder="1" applyAlignment="1" applyProtection="1">
      <alignment horizontal="left" vertical="center"/>
      <protection/>
    </xf>
    <xf numFmtId="0" fontId="2" fillId="0" borderId="0" xfId="65" applyFont="1" applyProtection="1">
      <alignment vertical="center"/>
      <protection/>
    </xf>
    <xf numFmtId="49" fontId="2" fillId="0" borderId="0" xfId="65" applyNumberFormat="1" applyFont="1" applyProtection="1">
      <alignment vertical="center"/>
      <protection/>
    </xf>
    <xf numFmtId="0" fontId="9" fillId="0" borderId="12" xfId="65" applyFont="1" applyBorder="1" applyAlignment="1" applyProtection="1">
      <alignment horizontal="center"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0" fontId="9" fillId="0" borderId="26" xfId="65" applyFont="1" applyBorder="1" applyAlignment="1" applyProtection="1">
      <alignment horizontal="center" vertical="center"/>
      <protection/>
    </xf>
    <xf numFmtId="0" fontId="9" fillId="0" borderId="0" xfId="65" applyFont="1" applyAlignment="1" applyProtection="1">
      <alignment horizontal="right" vertical="center"/>
      <protection/>
    </xf>
    <xf numFmtId="198" fontId="8" fillId="0" borderId="10" xfId="65" applyNumberFormat="1" applyFont="1" applyFill="1" applyBorder="1" applyAlignment="1" applyProtection="1">
      <alignment vertical="center"/>
      <protection/>
    </xf>
    <xf numFmtId="198" fontId="8" fillId="0" borderId="11" xfId="65" applyNumberFormat="1" applyFont="1" applyFill="1" applyBorder="1" applyAlignment="1" applyProtection="1">
      <alignment vertical="center"/>
      <protection/>
    </xf>
    <xf numFmtId="0" fontId="6" fillId="0" borderId="11" xfId="65" applyFont="1" applyFill="1" applyBorder="1" applyAlignment="1" applyProtection="1">
      <alignment vertical="center"/>
      <protection/>
    </xf>
    <xf numFmtId="0" fontId="6" fillId="0" borderId="12" xfId="65" applyFont="1" applyFill="1" applyBorder="1" applyAlignment="1" applyProtection="1">
      <alignment horizontal="centerContinuous" vertical="center"/>
      <protection/>
    </xf>
    <xf numFmtId="0" fontId="2" fillId="0" borderId="11" xfId="65" applyFill="1" applyBorder="1" applyAlignment="1" applyProtection="1">
      <alignment horizontal="centerContinuous" vertical="center"/>
      <protection/>
    </xf>
    <xf numFmtId="0" fontId="10" fillId="0" borderId="27" xfId="65" applyFont="1" applyFill="1" applyBorder="1" applyAlignment="1" applyProtection="1">
      <alignment horizontal="center" vertical="center"/>
      <protection/>
    </xf>
    <xf numFmtId="0" fontId="6" fillId="0" borderId="27" xfId="65" applyFont="1" applyFill="1" applyBorder="1" applyAlignment="1" applyProtection="1">
      <alignment horizontal="left" vertical="center" indent="1"/>
      <protection/>
    </xf>
    <xf numFmtId="0" fontId="6" fillId="0" borderId="27" xfId="65" applyFont="1" applyFill="1" applyBorder="1" applyAlignment="1" applyProtection="1">
      <alignment horizontal="centerContinuous" vertical="center"/>
      <protection/>
    </xf>
    <xf numFmtId="0" fontId="2" fillId="0" borderId="27" xfId="65" applyFill="1" applyBorder="1" applyAlignment="1" applyProtection="1">
      <alignment horizontal="centerContinuous" vertical="center"/>
      <protection/>
    </xf>
    <xf numFmtId="0" fontId="11" fillId="0" borderId="27" xfId="65" applyFont="1" applyFill="1" applyBorder="1" applyAlignment="1" applyProtection="1">
      <alignment horizontal="center" vertical="center" shrinkToFit="1"/>
      <protection/>
    </xf>
    <xf numFmtId="0" fontId="10" fillId="0" borderId="0" xfId="65" applyFont="1" applyFill="1" applyBorder="1" applyAlignment="1" applyProtection="1">
      <alignment vertical="center"/>
      <protection/>
    </xf>
    <xf numFmtId="0" fontId="10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Fill="1" applyBorder="1" applyAlignment="1" applyProtection="1">
      <alignment horizontal="left" vertical="center" indent="1"/>
      <protection/>
    </xf>
    <xf numFmtId="0" fontId="6" fillId="0" borderId="0" xfId="65" applyFont="1" applyFill="1" applyBorder="1" applyAlignment="1" applyProtection="1">
      <alignment horizontal="centerContinuous" vertical="center"/>
      <protection/>
    </xf>
    <xf numFmtId="0" fontId="2" fillId="0" borderId="0" xfId="65" applyFill="1" applyBorder="1" applyAlignment="1" applyProtection="1">
      <alignment horizontal="centerContinuous" vertical="center"/>
      <protection/>
    </xf>
    <xf numFmtId="0" fontId="11" fillId="0" borderId="0" xfId="65" applyFont="1" applyFill="1" applyBorder="1" applyAlignment="1" applyProtection="1">
      <alignment horizontal="center" vertical="center" shrinkToFit="1"/>
      <protection/>
    </xf>
    <xf numFmtId="0" fontId="2" fillId="0" borderId="0" xfId="65" applyFill="1" applyProtection="1">
      <alignment vertical="center"/>
      <protection/>
    </xf>
    <xf numFmtId="0" fontId="9" fillId="37" borderId="12" xfId="65" applyFont="1" applyFill="1" applyBorder="1" applyAlignment="1" applyProtection="1">
      <alignment horizontal="center" vertical="center"/>
      <protection/>
    </xf>
    <xf numFmtId="0" fontId="6" fillId="37" borderId="10" xfId="65" applyFont="1" applyFill="1" applyBorder="1" applyAlignment="1" applyProtection="1">
      <alignment vertical="center"/>
      <protection/>
    </xf>
    <xf numFmtId="0" fontId="6" fillId="37" borderId="11" xfId="65" applyFont="1" applyFill="1" applyBorder="1" applyAlignment="1" applyProtection="1">
      <alignment vertical="center"/>
      <protection/>
    </xf>
    <xf numFmtId="2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60" fillId="0" borderId="0" xfId="0" applyFont="1" applyAlignment="1">
      <alignment vertical="center"/>
    </xf>
    <xf numFmtId="0" fontId="25" fillId="0" borderId="14" xfId="67" applyFont="1" applyBorder="1" applyAlignment="1">
      <alignment horizontal="center" vertical="center"/>
      <protection/>
    </xf>
    <xf numFmtId="0" fontId="25" fillId="0" borderId="28" xfId="67" applyFont="1" applyBorder="1" applyAlignment="1">
      <alignment horizontal="center" vertical="center"/>
      <protection/>
    </xf>
    <xf numFmtId="0" fontId="25" fillId="0" borderId="15" xfId="67" applyFont="1" applyBorder="1" applyAlignment="1">
      <alignment horizontal="center" vertical="center"/>
      <protection/>
    </xf>
    <xf numFmtId="0" fontId="25" fillId="0" borderId="20" xfId="67" applyFont="1" applyBorder="1" applyAlignment="1">
      <alignment horizontal="center" vertical="center"/>
      <protection/>
    </xf>
    <xf numFmtId="0" fontId="25" fillId="0" borderId="18" xfId="67" applyFont="1" applyBorder="1" applyAlignment="1">
      <alignment horizontal="center" vertical="center"/>
      <protection/>
    </xf>
    <xf numFmtId="0" fontId="25" fillId="0" borderId="19" xfId="67" applyFont="1" applyBorder="1" applyAlignment="1">
      <alignment horizontal="center" vertical="center"/>
      <protection/>
    </xf>
    <xf numFmtId="0" fontId="23" fillId="0" borderId="0" xfId="67" applyFont="1" applyBorder="1" applyAlignment="1">
      <alignment horizontal="left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9" fillId="36" borderId="12" xfId="66" applyFont="1" applyFill="1" applyBorder="1" applyAlignment="1">
      <alignment horizontal="center" vertical="center"/>
      <protection/>
    </xf>
    <xf numFmtId="0" fontId="19" fillId="36" borderId="10" xfId="66" applyFont="1" applyFill="1" applyBorder="1" applyAlignment="1">
      <alignment horizontal="center" vertical="center"/>
      <protection/>
    </xf>
    <xf numFmtId="0" fontId="19" fillId="36" borderId="11" xfId="66" applyFont="1" applyFill="1" applyBorder="1" applyAlignment="1">
      <alignment horizontal="center" vertical="center"/>
      <protection/>
    </xf>
    <xf numFmtId="0" fontId="29" fillId="36" borderId="12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9" fontId="14" fillId="0" borderId="32" xfId="0" applyNumberFormat="1" applyFont="1" applyBorder="1" applyAlignment="1" applyProtection="1">
      <alignment horizontal="center" vertical="center"/>
      <protection locked="0"/>
    </xf>
    <xf numFmtId="9" fontId="14" fillId="0" borderId="33" xfId="0" applyNumberFormat="1" applyFont="1" applyBorder="1" applyAlignment="1" applyProtection="1">
      <alignment horizontal="center" vertical="center"/>
      <protection locked="0"/>
    </xf>
    <xf numFmtId="9" fontId="14" fillId="4" borderId="12" xfId="0" applyNumberFormat="1" applyFont="1" applyFill="1" applyBorder="1" applyAlignment="1">
      <alignment horizontal="center" vertical="center"/>
    </xf>
    <xf numFmtId="9" fontId="14" fillId="4" borderId="11" xfId="0" applyNumberFormat="1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14" fontId="14" fillId="0" borderId="12" xfId="0" applyNumberFormat="1" applyFont="1" applyBorder="1" applyAlignment="1" applyProtection="1">
      <alignment horizontal="center" vertical="center"/>
      <protection locked="0"/>
    </xf>
    <xf numFmtId="14" fontId="14" fillId="0" borderId="10" xfId="0" applyNumberFormat="1" applyFont="1" applyBorder="1" applyAlignment="1" applyProtection="1">
      <alignment horizontal="center" vertical="center"/>
      <protection locked="0"/>
    </xf>
    <xf numFmtId="14" fontId="14" fillId="0" borderId="11" xfId="0" applyNumberFormat="1" applyFont="1" applyBorder="1" applyAlignment="1" applyProtection="1">
      <alignment horizontal="center" vertical="center"/>
      <protection locked="0"/>
    </xf>
    <xf numFmtId="0" fontId="27" fillId="35" borderId="12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14" fontId="14" fillId="0" borderId="12" xfId="0" applyNumberFormat="1" applyFont="1" applyBorder="1" applyAlignment="1" applyProtection="1">
      <alignment horizontal="center" vertical="center"/>
      <protection/>
    </xf>
    <xf numFmtId="14" fontId="14" fillId="0" borderId="10" xfId="0" applyNumberFormat="1" applyFont="1" applyBorder="1" applyAlignment="1" applyProtection="1">
      <alignment horizontal="center" vertical="center"/>
      <protection/>
    </xf>
    <xf numFmtId="14" fontId="14" fillId="0" borderId="11" xfId="0" applyNumberFormat="1" applyFont="1" applyBorder="1" applyAlignment="1" applyProtection="1">
      <alignment horizontal="center" vertical="center"/>
      <protection/>
    </xf>
    <xf numFmtId="0" fontId="9" fillId="37" borderId="12" xfId="65" applyFont="1" applyFill="1" applyBorder="1" applyAlignment="1" applyProtection="1">
      <alignment horizontal="center" vertical="center"/>
      <protection/>
    </xf>
    <xf numFmtId="0" fontId="9" fillId="37" borderId="10" xfId="65" applyFont="1" applyFill="1" applyBorder="1" applyAlignment="1" applyProtection="1">
      <alignment horizontal="center" vertical="center"/>
      <protection/>
    </xf>
    <xf numFmtId="0" fontId="9" fillId="37" borderId="34" xfId="65" applyFont="1" applyFill="1" applyBorder="1" applyAlignment="1" applyProtection="1">
      <alignment horizontal="center" vertical="center"/>
      <protection/>
    </xf>
    <xf numFmtId="0" fontId="6" fillId="0" borderId="12" xfId="65" applyFont="1" applyFill="1" applyBorder="1" applyAlignment="1" applyProtection="1">
      <alignment horizontal="left" vertical="center" indent="1"/>
      <protection locked="0"/>
    </xf>
    <xf numFmtId="0" fontId="6" fillId="0" borderId="10" xfId="65" applyFont="1" applyFill="1" applyBorder="1" applyAlignment="1" applyProtection="1">
      <alignment horizontal="left" vertical="center" indent="1"/>
      <protection locked="0"/>
    </xf>
    <xf numFmtId="0" fontId="6" fillId="0" borderId="11" xfId="65" applyFont="1" applyFill="1" applyBorder="1" applyAlignment="1" applyProtection="1">
      <alignment horizontal="left" vertical="center" indent="1"/>
      <protection locked="0"/>
    </xf>
    <xf numFmtId="0" fontId="6" fillId="0" borderId="10" xfId="65" applyFont="1" applyFill="1" applyBorder="1" applyAlignment="1" applyProtection="1">
      <alignment horizontal="left" vertical="center" indent="1"/>
      <protection/>
    </xf>
    <xf numFmtId="0" fontId="8" fillId="0" borderId="10" xfId="65" applyNumberFormat="1" applyFont="1" applyBorder="1" applyAlignment="1" applyProtection="1">
      <alignment horizontal="left" vertical="center" indent="1"/>
      <protection/>
    </xf>
    <xf numFmtId="0" fontId="8" fillId="0" borderId="11" xfId="65" applyNumberFormat="1" applyFont="1" applyBorder="1" applyAlignment="1" applyProtection="1">
      <alignment horizontal="left" vertical="center" indent="1"/>
      <protection/>
    </xf>
    <xf numFmtId="178" fontId="6" fillId="0" borderId="35" xfId="65" applyNumberFormat="1" applyFont="1" applyFill="1" applyBorder="1" applyAlignment="1" applyProtection="1">
      <alignment horizontal="center" vertical="center"/>
      <protection/>
    </xf>
    <xf numFmtId="178" fontId="6" fillId="0" borderId="36" xfId="65" applyNumberFormat="1" applyFont="1" applyFill="1" applyBorder="1" applyAlignment="1" applyProtection="1">
      <alignment horizontal="center" vertical="center"/>
      <protection/>
    </xf>
    <xf numFmtId="178" fontId="6" fillId="0" borderId="22" xfId="65" applyNumberFormat="1" applyFont="1" applyFill="1" applyBorder="1" applyAlignment="1" applyProtection="1">
      <alignment horizontal="center" vertical="center"/>
      <protection/>
    </xf>
    <xf numFmtId="178" fontId="6" fillId="0" borderId="37" xfId="65" applyNumberFormat="1" applyFont="1" applyFill="1" applyBorder="1" applyAlignment="1" applyProtection="1">
      <alignment horizontal="center" vertical="center"/>
      <protection/>
    </xf>
    <xf numFmtId="0" fontId="11" fillId="0" borderId="12" xfId="65" applyFont="1" applyFill="1" applyBorder="1" applyAlignment="1" applyProtection="1">
      <alignment horizontal="center" vertical="center" shrinkToFit="1"/>
      <protection locked="0"/>
    </xf>
    <xf numFmtId="0" fontId="11" fillId="0" borderId="10" xfId="65" applyFont="1" applyFill="1" applyBorder="1" applyAlignment="1" applyProtection="1">
      <alignment horizontal="center" vertical="center" shrinkToFit="1"/>
      <protection locked="0"/>
    </xf>
    <xf numFmtId="0" fontId="11" fillId="0" borderId="11" xfId="65" applyFont="1" applyFill="1" applyBorder="1" applyAlignment="1" applyProtection="1">
      <alignment horizontal="center" vertical="center" shrinkToFit="1"/>
      <protection locked="0"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24" xfId="65" applyFont="1" applyFill="1" applyBorder="1" applyAlignment="1" applyProtection="1">
      <alignment horizontal="center" vertical="center"/>
      <protection/>
    </xf>
    <xf numFmtId="193" fontId="8" fillId="38" borderId="26" xfId="49" applyNumberFormat="1" applyFont="1" applyFill="1" applyBorder="1" applyAlignment="1" applyProtection="1">
      <alignment horizontal="center" vertical="center"/>
      <protection/>
    </xf>
    <xf numFmtId="193" fontId="8" fillId="38" borderId="24" xfId="49" applyNumberFormat="1" applyFont="1" applyFill="1" applyBorder="1" applyAlignment="1" applyProtection="1">
      <alignment horizontal="center" vertical="center"/>
      <protection/>
    </xf>
    <xf numFmtId="193" fontId="8" fillId="38" borderId="25" xfId="49" applyNumberFormat="1" applyFont="1" applyFill="1" applyBorder="1" applyAlignment="1" applyProtection="1">
      <alignment horizontal="center" vertical="center"/>
      <protection/>
    </xf>
    <xf numFmtId="198" fontId="8" fillId="0" borderId="24" xfId="65" applyNumberFormat="1" applyFont="1" applyFill="1" applyBorder="1" applyAlignment="1" applyProtection="1">
      <alignment horizontal="center" vertical="center"/>
      <protection locked="0"/>
    </xf>
    <xf numFmtId="198" fontId="8" fillId="0" borderId="38" xfId="65" applyNumberFormat="1" applyFont="1" applyFill="1" applyBorder="1" applyAlignment="1" applyProtection="1">
      <alignment horizontal="center"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0" fontId="6" fillId="0" borderId="11" xfId="65" applyFont="1" applyFill="1" applyBorder="1" applyAlignment="1" applyProtection="1">
      <alignment horizontal="left" vertical="center" indent="1"/>
      <protection/>
    </xf>
    <xf numFmtId="0" fontId="6" fillId="0" borderId="26" xfId="65" applyNumberFormat="1" applyFont="1" applyBorder="1" applyAlignment="1" applyProtection="1">
      <alignment horizontal="center" vertical="center"/>
      <protection/>
    </xf>
    <xf numFmtId="0" fontId="6" fillId="0" borderId="38" xfId="65" applyNumberFormat="1" applyFont="1" applyBorder="1" applyAlignment="1" applyProtection="1">
      <alignment horizontal="center" vertical="center"/>
      <protection/>
    </xf>
    <xf numFmtId="198" fontId="8" fillId="0" borderId="12" xfId="65" applyNumberFormat="1" applyFont="1" applyFill="1" applyBorder="1" applyAlignment="1" applyProtection="1">
      <alignment horizontal="center" vertical="center"/>
      <protection locked="0"/>
    </xf>
    <xf numFmtId="198" fontId="8" fillId="0" borderId="10" xfId="65" applyNumberFormat="1" applyFont="1" applyFill="1" applyBorder="1" applyAlignment="1" applyProtection="1">
      <alignment horizontal="center" vertical="center"/>
      <protection locked="0"/>
    </xf>
    <xf numFmtId="0" fontId="10" fillId="0" borderId="39" xfId="65" applyFont="1" applyFill="1" applyBorder="1" applyAlignment="1" applyProtection="1">
      <alignment horizontal="center" vertical="center"/>
      <protection/>
    </xf>
    <xf numFmtId="0" fontId="10" fillId="0" borderId="38" xfId="65" applyFont="1" applyFill="1" applyBorder="1" applyAlignment="1" applyProtection="1">
      <alignment horizontal="center" vertical="center"/>
      <protection/>
    </xf>
    <xf numFmtId="0" fontId="6" fillId="38" borderId="26" xfId="65" applyFont="1" applyFill="1" applyBorder="1" applyAlignment="1" applyProtection="1">
      <alignment horizontal="center" vertical="center"/>
      <protection/>
    </xf>
    <xf numFmtId="0" fontId="6" fillId="38" borderId="38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0" fontId="10" fillId="0" borderId="35" xfId="65" applyFont="1" applyFill="1" applyBorder="1" applyAlignment="1" applyProtection="1">
      <alignment horizontal="center" vertical="center"/>
      <protection/>
    </xf>
    <xf numFmtId="0" fontId="10" fillId="0" borderId="36" xfId="65" applyFont="1" applyFill="1" applyBorder="1" applyAlignment="1" applyProtection="1">
      <alignment horizontal="center" vertical="center"/>
      <protection/>
    </xf>
    <xf numFmtId="0" fontId="10" fillId="0" borderId="22" xfId="65" applyFont="1" applyFill="1" applyBorder="1" applyAlignment="1" applyProtection="1">
      <alignment horizontal="center" vertical="center"/>
      <protection/>
    </xf>
    <xf numFmtId="0" fontId="10" fillId="0" borderId="37" xfId="65" applyFont="1" applyFill="1" applyBorder="1" applyAlignment="1" applyProtection="1">
      <alignment horizontal="center" vertical="center"/>
      <protection/>
    </xf>
    <xf numFmtId="0" fontId="6" fillId="38" borderId="24" xfId="65" applyFont="1" applyFill="1" applyBorder="1" applyAlignment="1" applyProtection="1">
      <alignment horizontal="center" vertical="center"/>
      <protection/>
    </xf>
    <xf numFmtId="55" fontId="3" fillId="38" borderId="12" xfId="65" applyNumberFormat="1" applyFont="1" applyFill="1" applyBorder="1" applyAlignment="1" applyProtection="1">
      <alignment horizontal="center" vertical="center" shrinkToFit="1"/>
      <protection/>
    </xf>
    <xf numFmtId="0" fontId="2" fillId="38" borderId="10" xfId="65" applyFill="1" applyBorder="1" applyAlignment="1" applyProtection="1">
      <alignment horizontal="center" vertical="center" shrinkToFit="1"/>
      <protection/>
    </xf>
    <xf numFmtId="0" fontId="2" fillId="38" borderId="11" xfId="65" applyFill="1" applyBorder="1" applyAlignment="1" applyProtection="1">
      <alignment horizontal="center" vertical="center" shrinkToFit="1"/>
      <protection/>
    </xf>
    <xf numFmtId="177" fontId="6" fillId="0" borderId="23" xfId="65" applyNumberFormat="1" applyFont="1" applyBorder="1" applyAlignment="1" applyProtection="1">
      <alignment horizontal="center"/>
      <protection locked="0"/>
    </xf>
    <xf numFmtId="56" fontId="11" fillId="38" borderId="24" xfId="65" applyNumberFormat="1" applyFont="1" applyFill="1" applyBorder="1" applyAlignment="1" applyProtection="1">
      <alignment horizontal="right" vertical="center" shrinkToFit="1"/>
      <protection locked="0"/>
    </xf>
    <xf numFmtId="0" fontId="11" fillId="38" borderId="24" xfId="65" applyFont="1" applyFill="1" applyBorder="1" applyAlignment="1" applyProtection="1">
      <alignment horizontal="right" vertical="center" shrinkToFit="1"/>
      <protection locked="0"/>
    </xf>
    <xf numFmtId="178" fontId="11" fillId="38" borderId="24" xfId="65" applyNumberFormat="1" applyFont="1" applyFill="1" applyBorder="1" applyAlignment="1" applyProtection="1">
      <alignment horizontal="right" vertical="center"/>
      <protection locked="0"/>
    </xf>
    <xf numFmtId="0" fontId="6" fillId="0" borderId="23" xfId="65" applyFont="1" applyBorder="1" applyAlignment="1" applyProtection="1">
      <alignment horizontal="center"/>
      <protection/>
    </xf>
    <xf numFmtId="0" fontId="10" fillId="0" borderId="40" xfId="65" applyFont="1" applyFill="1" applyBorder="1" applyAlignment="1" applyProtection="1">
      <alignment horizontal="center" vertical="center"/>
      <protection/>
    </xf>
    <xf numFmtId="0" fontId="10" fillId="0" borderId="41" xfId="65" applyFont="1" applyFill="1" applyBorder="1" applyAlignment="1" applyProtection="1">
      <alignment horizontal="center" vertical="center"/>
      <protection/>
    </xf>
    <xf numFmtId="0" fontId="10" fillId="0" borderId="42" xfId="65" applyFont="1" applyFill="1" applyBorder="1" applyAlignment="1" applyProtection="1">
      <alignment horizontal="center" vertical="center"/>
      <protection/>
    </xf>
    <xf numFmtId="0" fontId="10" fillId="0" borderId="43" xfId="65" applyFont="1" applyFill="1" applyBorder="1" applyAlignment="1" applyProtection="1">
      <alignment horizontal="center" vertical="center"/>
      <protection/>
    </xf>
    <xf numFmtId="177" fontId="11" fillId="0" borderId="24" xfId="65" applyNumberFormat="1" applyFont="1" applyFill="1" applyBorder="1" applyAlignment="1" applyProtection="1">
      <alignment horizontal="right" vertical="center" shrinkToFit="1"/>
      <protection locked="0"/>
    </xf>
    <xf numFmtId="0" fontId="10" fillId="0" borderId="44" xfId="65" applyFont="1" applyFill="1" applyBorder="1" applyAlignment="1" applyProtection="1">
      <alignment horizontal="center" vertical="center"/>
      <protection/>
    </xf>
    <xf numFmtId="0" fontId="10" fillId="0" borderId="11" xfId="65" applyFont="1" applyFill="1" applyBorder="1" applyAlignment="1" applyProtection="1">
      <alignment horizontal="center" vertical="center"/>
      <protection/>
    </xf>
    <xf numFmtId="0" fontId="10" fillId="0" borderId="45" xfId="65" applyFont="1" applyFill="1" applyBorder="1" applyAlignment="1" applyProtection="1">
      <alignment horizontal="center" vertical="center"/>
      <protection/>
    </xf>
    <xf numFmtId="0" fontId="10" fillId="0" borderId="46" xfId="65" applyFont="1" applyFill="1" applyBorder="1" applyAlignment="1" applyProtection="1">
      <alignment horizontal="center" vertical="center"/>
      <protection/>
    </xf>
    <xf numFmtId="49" fontId="8" fillId="39" borderId="11" xfId="65" applyNumberFormat="1" applyFont="1" applyFill="1" applyBorder="1" applyAlignment="1" applyProtection="1">
      <alignment horizontal="left" vertical="center" indent="1"/>
      <protection locked="0"/>
    </xf>
    <xf numFmtId="49" fontId="8" fillId="39" borderId="21" xfId="65" applyNumberFormat="1" applyFont="1" applyFill="1" applyBorder="1" applyAlignment="1" applyProtection="1">
      <alignment horizontal="left" vertical="center" indent="1"/>
      <protection locked="0"/>
    </xf>
    <xf numFmtId="49" fontId="8" fillId="39" borderId="47" xfId="65" applyNumberFormat="1" applyFont="1" applyFill="1" applyBorder="1" applyAlignment="1" applyProtection="1">
      <alignment horizontal="left" vertical="center" indent="1"/>
      <protection locked="0"/>
    </xf>
    <xf numFmtId="193" fontId="8" fillId="38" borderId="12" xfId="49" applyNumberFormat="1" applyFont="1" applyFill="1" applyBorder="1" applyAlignment="1" applyProtection="1">
      <alignment horizontal="center" vertical="center"/>
      <protection/>
    </xf>
    <xf numFmtId="193" fontId="8" fillId="38" borderId="10" xfId="49" applyNumberFormat="1" applyFont="1" applyFill="1" applyBorder="1" applyAlignment="1" applyProtection="1">
      <alignment horizontal="center" vertical="center"/>
      <protection/>
    </xf>
    <xf numFmtId="193" fontId="8" fillId="38" borderId="34" xfId="49" applyNumberFormat="1" applyFont="1" applyFill="1" applyBorder="1" applyAlignment="1" applyProtection="1">
      <alignment horizontal="center" vertical="center"/>
      <protection/>
    </xf>
    <xf numFmtId="0" fontId="6" fillId="0" borderId="12" xfId="65" applyFont="1" applyFill="1" applyBorder="1" applyAlignment="1" applyProtection="1">
      <alignment horizontal="center" vertical="center"/>
      <protection/>
    </xf>
    <xf numFmtId="0" fontId="6" fillId="0" borderId="10" xfId="65" applyFont="1" applyFill="1" applyBorder="1" applyAlignment="1" applyProtection="1">
      <alignment horizontal="center" vertical="center"/>
      <protection/>
    </xf>
    <xf numFmtId="0" fontId="10" fillId="0" borderId="48" xfId="65" applyFont="1" applyFill="1" applyBorder="1" applyAlignment="1" applyProtection="1">
      <alignment horizontal="center" vertical="center"/>
      <protection/>
    </xf>
    <xf numFmtId="0" fontId="10" fillId="0" borderId="49" xfId="65" applyFont="1" applyFill="1" applyBorder="1" applyAlignment="1" applyProtection="1">
      <alignment horizontal="center" vertical="center"/>
      <protection/>
    </xf>
    <xf numFmtId="0" fontId="10" fillId="0" borderId="50" xfId="65" applyFont="1" applyFill="1" applyBorder="1" applyAlignment="1" applyProtection="1">
      <alignment horizontal="center" vertical="center"/>
      <protection/>
    </xf>
    <xf numFmtId="0" fontId="10" fillId="0" borderId="51" xfId="65" applyFont="1" applyFill="1" applyBorder="1" applyAlignment="1" applyProtection="1">
      <alignment horizontal="center" vertical="center"/>
      <protection/>
    </xf>
    <xf numFmtId="199" fontId="7" fillId="39" borderId="45" xfId="65" applyNumberFormat="1" applyFont="1" applyFill="1" applyBorder="1" applyAlignment="1" applyProtection="1">
      <alignment horizontal="center" vertical="center"/>
      <protection locked="0"/>
    </xf>
    <xf numFmtId="199" fontId="7" fillId="39" borderId="52" xfId="65" applyNumberFormat="1" applyFont="1" applyFill="1" applyBorder="1" applyAlignment="1" applyProtection="1">
      <alignment horizontal="center" vertical="center"/>
      <protection locked="0"/>
    </xf>
    <xf numFmtId="0" fontId="6" fillId="0" borderId="0" xfId="65" applyFont="1" applyFill="1" applyBorder="1" applyAlignment="1" applyProtection="1">
      <alignment/>
      <protection/>
    </xf>
    <xf numFmtId="0" fontId="2" fillId="0" borderId="0" xfId="65" applyFont="1" applyFill="1" applyBorder="1" applyAlignment="1" applyProtection="1">
      <alignment horizontal="right" vertical="center"/>
      <protection/>
    </xf>
    <xf numFmtId="0" fontId="6" fillId="38" borderId="45" xfId="65" applyFont="1" applyFill="1" applyBorder="1" applyAlignment="1" applyProtection="1">
      <alignment horizontal="left" vertical="center" indent="1" shrinkToFit="1"/>
      <protection/>
    </xf>
    <xf numFmtId="0" fontId="6" fillId="38" borderId="53" xfId="65" applyFont="1" applyFill="1" applyBorder="1" applyAlignment="1" applyProtection="1">
      <alignment horizontal="left" vertical="center" indent="1" shrinkToFit="1"/>
      <protection/>
    </xf>
    <xf numFmtId="0" fontId="6" fillId="38" borderId="46" xfId="65" applyFont="1" applyFill="1" applyBorder="1" applyAlignment="1" applyProtection="1">
      <alignment horizontal="left" vertical="center" indent="1" shrinkToFit="1"/>
      <protection/>
    </xf>
    <xf numFmtId="0" fontId="32" fillId="0" borderId="45" xfId="65" applyFont="1" applyFill="1" applyBorder="1" applyAlignment="1" applyProtection="1">
      <alignment horizontal="center" vertical="center" wrapText="1"/>
      <protection/>
    </xf>
    <xf numFmtId="0" fontId="32" fillId="0" borderId="53" xfId="65" applyFont="1" applyFill="1" applyBorder="1" applyAlignment="1" applyProtection="1">
      <alignment horizontal="center" vertical="center" wrapText="1"/>
      <protection/>
    </xf>
    <xf numFmtId="199" fontId="7" fillId="0" borderId="45" xfId="65" applyNumberFormat="1" applyFont="1" applyFill="1" applyBorder="1" applyAlignment="1" applyProtection="1">
      <alignment horizontal="center" vertical="center"/>
      <protection locked="0"/>
    </xf>
    <xf numFmtId="199" fontId="7" fillId="0" borderId="52" xfId="65" applyNumberFormat="1" applyFont="1" applyFill="1" applyBorder="1" applyAlignment="1" applyProtection="1">
      <alignment horizontal="center" vertical="center"/>
      <protection locked="0"/>
    </xf>
    <xf numFmtId="0" fontId="8" fillId="0" borderId="24" xfId="65" applyNumberFormat="1" applyFont="1" applyFill="1" applyBorder="1" applyAlignment="1" applyProtection="1">
      <alignment horizontal="left" vertical="center" indent="1"/>
      <protection/>
    </xf>
    <xf numFmtId="0" fontId="8" fillId="0" borderId="38" xfId="65" applyNumberFormat="1" applyFont="1" applyFill="1" applyBorder="1" applyAlignment="1" applyProtection="1">
      <alignment horizontal="left" vertical="center" indent="1"/>
      <protection/>
    </xf>
    <xf numFmtId="200" fontId="7" fillId="39" borderId="12" xfId="65" applyNumberFormat="1" applyFont="1" applyFill="1" applyBorder="1" applyAlignment="1" applyProtection="1">
      <alignment horizontal="center" vertical="center"/>
      <protection locked="0"/>
    </xf>
    <xf numFmtId="200" fontId="7" fillId="39" borderId="34" xfId="65" applyNumberFormat="1" applyFont="1" applyFill="1" applyBorder="1" applyAlignment="1" applyProtection="1">
      <alignment horizontal="center" vertical="center"/>
      <protection locked="0"/>
    </xf>
    <xf numFmtId="0" fontId="32" fillId="0" borderId="12" xfId="65" applyFont="1" applyFill="1" applyBorder="1" applyAlignment="1" applyProtection="1">
      <alignment horizontal="center" vertical="center" wrapText="1"/>
      <protection/>
    </xf>
    <xf numFmtId="0" fontId="32" fillId="0" borderId="10" xfId="65" applyFont="1" applyFill="1" applyBorder="1" applyAlignment="1" applyProtection="1">
      <alignment horizontal="center" vertical="center" wrapText="1"/>
      <protection/>
    </xf>
    <xf numFmtId="0" fontId="6" fillId="0" borderId="54" xfId="65" applyFont="1" applyFill="1" applyBorder="1" applyAlignment="1" applyProtection="1">
      <alignment horizontal="center" vertical="center" shrinkToFit="1"/>
      <protection locked="0"/>
    </xf>
    <xf numFmtId="0" fontId="6" fillId="0" borderId="55" xfId="65" applyFont="1" applyFill="1" applyBorder="1" applyAlignment="1" applyProtection="1">
      <alignment horizontal="center" vertical="center" shrinkToFit="1"/>
      <protection locked="0"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37" borderId="12" xfId="65" applyFont="1" applyFill="1" applyBorder="1" applyAlignment="1" applyProtection="1">
      <alignment horizontal="center" vertical="center"/>
      <protection locked="0"/>
    </xf>
    <xf numFmtId="0" fontId="6" fillId="37" borderId="10" xfId="65" applyFont="1" applyFill="1" applyBorder="1" applyAlignment="1" applyProtection="1">
      <alignment horizontal="center" vertical="center"/>
      <protection locked="0"/>
    </xf>
    <xf numFmtId="0" fontId="6" fillId="37" borderId="11" xfId="65" applyFont="1" applyFill="1" applyBorder="1" applyAlignment="1" applyProtection="1">
      <alignment horizontal="center" vertical="center"/>
      <protection locked="0"/>
    </xf>
    <xf numFmtId="0" fontId="6" fillId="39" borderId="42" xfId="65" applyFont="1" applyFill="1" applyBorder="1" applyAlignment="1" applyProtection="1">
      <alignment horizontal="center" vertical="center" shrinkToFit="1"/>
      <protection locked="0"/>
    </xf>
    <xf numFmtId="0" fontId="6" fillId="39" borderId="54" xfId="65" applyFont="1" applyFill="1" applyBorder="1" applyAlignment="1" applyProtection="1">
      <alignment horizontal="center" vertical="center" shrinkToFit="1"/>
      <protection locked="0"/>
    </xf>
    <xf numFmtId="0" fontId="6" fillId="39" borderId="55" xfId="65" applyFont="1" applyFill="1" applyBorder="1" applyAlignment="1" applyProtection="1">
      <alignment horizontal="center" vertical="center" shrinkToFit="1"/>
      <protection locked="0"/>
    </xf>
    <xf numFmtId="0" fontId="9" fillId="39" borderId="12" xfId="65" applyFont="1" applyFill="1" applyBorder="1" applyAlignment="1" applyProtection="1">
      <alignment horizontal="center" vertical="center"/>
      <protection locked="0"/>
    </xf>
    <xf numFmtId="0" fontId="9" fillId="39" borderId="10" xfId="65" applyFont="1" applyFill="1" applyBorder="1" applyAlignment="1" applyProtection="1">
      <alignment horizontal="center" vertical="center"/>
      <protection locked="0"/>
    </xf>
    <xf numFmtId="0" fontId="9" fillId="39" borderId="34" xfId="65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_現金出納帳(環境設定)" xfId="67"/>
    <cellStyle name="Followed Hyperlink" xfId="68"/>
    <cellStyle name="良い" xfId="69"/>
  </cellStyles>
  <dxfs count="282"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name val="ＭＳ Ｐゴシック"/>
        <color rgb="FFFF0000"/>
      </font>
      <fill>
        <patternFill>
          <fgColor rgb="FFFFFF00"/>
          <bgColor rgb="FFFFFF00"/>
        </patternFill>
      </fill>
    </dxf>
    <dxf>
      <font>
        <b/>
        <i val="0"/>
        <color rgb="FFFF0000"/>
      </font>
      <fill>
        <patternFill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9</xdr:row>
      <xdr:rowOff>76200</xdr:rowOff>
    </xdr:from>
    <xdr:to>
      <xdr:col>13</xdr:col>
      <xdr:colOff>133350</xdr:colOff>
      <xdr:row>11</xdr:row>
      <xdr:rowOff>161925</xdr:rowOff>
    </xdr:to>
    <xdr:pic>
      <xdr:nvPicPr>
        <xdr:cNvPr id="1" name="Command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" y="17526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123825</xdr:rowOff>
    </xdr:from>
    <xdr:to>
      <xdr:col>13</xdr:col>
      <xdr:colOff>133350</xdr:colOff>
      <xdr:row>9</xdr:row>
      <xdr:rowOff>9525</xdr:rowOff>
    </xdr:to>
    <xdr:pic>
      <xdr:nvPicPr>
        <xdr:cNvPr id="2" name="cmdMastaTorikomi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7750" y="1209675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23</xdr:row>
      <xdr:rowOff>66675</xdr:rowOff>
    </xdr:from>
    <xdr:to>
      <xdr:col>16</xdr:col>
      <xdr:colOff>104775</xdr:colOff>
      <xdr:row>25</xdr:row>
      <xdr:rowOff>133350</xdr:rowOff>
    </xdr:to>
    <xdr:pic>
      <xdr:nvPicPr>
        <xdr:cNvPr id="3" name="cmdマスタ非表示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24125" y="432435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23</xdr:row>
      <xdr:rowOff>66675</xdr:rowOff>
    </xdr:from>
    <xdr:to>
      <xdr:col>10</xdr:col>
      <xdr:colOff>95250</xdr:colOff>
      <xdr:row>25</xdr:row>
      <xdr:rowOff>133350</xdr:rowOff>
    </xdr:to>
    <xdr:pic>
      <xdr:nvPicPr>
        <xdr:cNvPr id="4" name="cmdマスタ表示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85850" y="432435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26</xdr:row>
      <xdr:rowOff>47625</xdr:rowOff>
    </xdr:from>
    <xdr:to>
      <xdr:col>10</xdr:col>
      <xdr:colOff>95250</xdr:colOff>
      <xdr:row>28</xdr:row>
      <xdr:rowOff>123825</xdr:rowOff>
    </xdr:to>
    <xdr:pic>
      <xdr:nvPicPr>
        <xdr:cNvPr id="5" name="cmd受注入力シート削除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85850" y="4895850"/>
          <a:ext cx="1390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95250</xdr:rowOff>
    </xdr:from>
    <xdr:to>
      <xdr:col>13</xdr:col>
      <xdr:colOff>95250</xdr:colOff>
      <xdr:row>17</xdr:row>
      <xdr:rowOff>171450</xdr:rowOff>
    </xdr:to>
    <xdr:pic>
      <xdr:nvPicPr>
        <xdr:cNvPr id="6" name="cmdCsvGenara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2886075"/>
          <a:ext cx="2124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228600</xdr:rowOff>
    </xdr:from>
    <xdr:to>
      <xdr:col>15</xdr:col>
      <xdr:colOff>38100</xdr:colOff>
      <xdr:row>21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8575" y="8686800"/>
          <a:ext cx="57150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R30"/>
  <sheetViews>
    <sheetView showGridLines="0" zoomScalePageLayoutView="0" workbookViewId="0" topLeftCell="A1">
      <selection activeCell="Q36" sqref="Q36"/>
    </sheetView>
  </sheetViews>
  <sheetFormatPr defaultColWidth="9.140625" defaultRowHeight="15"/>
  <cols>
    <col min="1" max="20" width="3.57421875" style="0" customWidth="1"/>
  </cols>
  <sheetData>
    <row r="1" ht="14.25" thickBot="1"/>
    <row r="2" spans="2:18" ht="15" customHeight="1" thickBot="1" thickTop="1">
      <c r="B2" s="22"/>
      <c r="C2" s="134" t="s">
        <v>99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22"/>
    </row>
    <row r="3" spans="2:18" ht="15" customHeight="1" thickBot="1" thickTop="1">
      <c r="B3" s="2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24"/>
    </row>
    <row r="4" spans="2:18" ht="14.25" thickTop="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2:18" ht="13.5">
      <c r="B5" s="25"/>
      <c r="C5" s="140" t="s">
        <v>37</v>
      </c>
      <c r="D5" s="140"/>
      <c r="E5" s="140"/>
      <c r="F5" s="140"/>
      <c r="G5" s="140"/>
      <c r="H5" s="140"/>
      <c r="I5" s="140"/>
      <c r="J5" s="140"/>
      <c r="K5" s="140"/>
      <c r="L5" s="140"/>
      <c r="M5" s="32"/>
      <c r="N5" s="32"/>
      <c r="O5" s="32"/>
      <c r="P5" s="32"/>
      <c r="Q5" s="32"/>
      <c r="R5" s="27"/>
    </row>
    <row r="6" spans="2:18" ht="13.5">
      <c r="B6" s="25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32"/>
      <c r="N6" s="32"/>
      <c r="O6" s="32"/>
      <c r="P6" s="32"/>
      <c r="Q6" s="32"/>
      <c r="R6" s="27"/>
    </row>
    <row r="7" spans="2:18" ht="15">
      <c r="B7" s="2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7"/>
    </row>
    <row r="8" spans="2:18" ht="15.75">
      <c r="B8" s="25"/>
      <c r="C8" s="32"/>
      <c r="D8" s="33"/>
      <c r="E8" s="33"/>
      <c r="F8" s="31"/>
      <c r="G8" s="31"/>
      <c r="H8" s="31"/>
      <c r="I8" s="31"/>
      <c r="J8" s="33"/>
      <c r="K8" s="33"/>
      <c r="L8" s="31"/>
      <c r="M8" s="31"/>
      <c r="N8" s="32"/>
      <c r="O8" s="32"/>
      <c r="P8" s="32"/>
      <c r="Q8" s="32"/>
      <c r="R8" s="27"/>
    </row>
    <row r="9" spans="2:18" ht="15.75">
      <c r="B9" s="25"/>
      <c r="C9" s="32"/>
      <c r="D9" s="33"/>
      <c r="E9" s="33"/>
      <c r="F9" s="31"/>
      <c r="G9" s="31"/>
      <c r="H9" s="31"/>
      <c r="I9" s="31"/>
      <c r="J9" s="33"/>
      <c r="K9" s="33"/>
      <c r="L9" s="31"/>
      <c r="M9" s="31"/>
      <c r="N9" s="32"/>
      <c r="O9" s="32"/>
      <c r="P9" s="32"/>
      <c r="Q9" s="32"/>
      <c r="R9" s="27"/>
    </row>
    <row r="10" spans="2:18" ht="15.75">
      <c r="B10" s="25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27"/>
    </row>
    <row r="11" spans="2:18" ht="15">
      <c r="B11" s="2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7"/>
    </row>
    <row r="12" spans="2:18" ht="15.75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2"/>
      <c r="N12" s="32"/>
      <c r="O12" s="32"/>
      <c r="P12" s="32"/>
      <c r="Q12" s="32"/>
      <c r="R12" s="27"/>
    </row>
    <row r="13" spans="2:18" ht="14.25"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2"/>
      <c r="N13" s="32"/>
      <c r="O13" s="32"/>
      <c r="P13" s="32"/>
      <c r="Q13" s="32"/>
      <c r="R13" s="27"/>
    </row>
    <row r="14" spans="2:18" ht="13.5">
      <c r="B14" s="25"/>
      <c r="C14" s="140" t="s">
        <v>38</v>
      </c>
      <c r="D14" s="140"/>
      <c r="E14" s="140"/>
      <c r="F14" s="140"/>
      <c r="G14" s="140"/>
      <c r="H14" s="140"/>
      <c r="I14" s="140"/>
      <c r="J14" s="140"/>
      <c r="K14" s="140"/>
      <c r="L14" s="140"/>
      <c r="M14" s="32"/>
      <c r="N14" s="32"/>
      <c r="O14" s="32"/>
      <c r="P14" s="32"/>
      <c r="Q14" s="32"/>
      <c r="R14" s="27"/>
    </row>
    <row r="15" spans="2:18" ht="13.5">
      <c r="B15" s="25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32"/>
      <c r="N15" s="32"/>
      <c r="O15" s="32"/>
      <c r="P15" s="32"/>
      <c r="Q15" s="32"/>
      <c r="R15" s="27"/>
    </row>
    <row r="16" spans="2:18" ht="15.75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2"/>
      <c r="N16" s="32"/>
      <c r="O16" s="32"/>
      <c r="P16" s="32"/>
      <c r="Q16" s="32"/>
      <c r="R16" s="27"/>
    </row>
    <row r="17" spans="2:18" ht="15.75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2"/>
      <c r="N17" s="32"/>
      <c r="O17" s="32"/>
      <c r="P17" s="32"/>
      <c r="Q17" s="32"/>
      <c r="R17" s="27"/>
    </row>
    <row r="18" spans="2:18" ht="15">
      <c r="B18" s="2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7"/>
    </row>
    <row r="19" spans="2:18" ht="14.25">
      <c r="B19" s="25"/>
      <c r="C19" s="32"/>
      <c r="D19" s="31"/>
      <c r="E19" s="31"/>
      <c r="F19" s="31"/>
      <c r="G19" s="31"/>
      <c r="H19" s="31"/>
      <c r="I19" s="31"/>
      <c r="J19" s="33"/>
      <c r="K19" s="33"/>
      <c r="L19" s="31"/>
      <c r="M19" s="31"/>
      <c r="N19" s="32"/>
      <c r="O19" s="32"/>
      <c r="P19" s="32"/>
      <c r="Q19" s="32"/>
      <c r="R19" s="27"/>
    </row>
    <row r="20" spans="2:18" ht="14.25">
      <c r="B20" s="25"/>
      <c r="C20" s="32"/>
      <c r="D20" s="31"/>
      <c r="E20" s="31"/>
      <c r="F20" s="31"/>
      <c r="G20" s="31"/>
      <c r="H20" s="31"/>
      <c r="I20" s="31"/>
      <c r="J20" s="33"/>
      <c r="K20" s="33"/>
      <c r="L20" s="31"/>
      <c r="M20" s="31"/>
      <c r="N20" s="32"/>
      <c r="O20" s="32"/>
      <c r="P20" s="32"/>
      <c r="Q20" s="32"/>
      <c r="R20" s="27"/>
    </row>
    <row r="21" spans="2:18" ht="13.5">
      <c r="B21" s="2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27"/>
    </row>
    <row r="22" spans="2:18" ht="13.5">
      <c r="B22" s="25"/>
      <c r="C22" s="140" t="s">
        <v>43</v>
      </c>
      <c r="D22" s="140"/>
      <c r="E22" s="140"/>
      <c r="F22" s="140"/>
      <c r="G22" s="140"/>
      <c r="H22" s="140"/>
      <c r="I22" s="140"/>
      <c r="J22" s="140"/>
      <c r="K22" s="140"/>
      <c r="L22" s="140"/>
      <c r="M22" s="32"/>
      <c r="N22" s="32"/>
      <c r="O22" s="32"/>
      <c r="P22" s="32"/>
      <c r="Q22" s="32"/>
      <c r="R22" s="27"/>
    </row>
    <row r="23" spans="2:18" ht="13.5">
      <c r="B23" s="25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32"/>
      <c r="N23" s="32"/>
      <c r="O23" s="32"/>
      <c r="P23" s="32"/>
      <c r="Q23" s="32"/>
      <c r="R23" s="27"/>
    </row>
    <row r="24" spans="2:18" ht="15.75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2"/>
      <c r="N24" s="32"/>
      <c r="O24" s="32"/>
      <c r="P24" s="32"/>
      <c r="Q24" s="32"/>
      <c r="R24" s="27"/>
    </row>
    <row r="25" spans="2:18" ht="15.75">
      <c r="B25" s="2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2"/>
      <c r="N25" s="32"/>
      <c r="O25" s="32"/>
      <c r="P25" s="32"/>
      <c r="Q25" s="32"/>
      <c r="R25" s="27"/>
    </row>
    <row r="26" spans="2:18" ht="15">
      <c r="B26" s="2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27"/>
    </row>
    <row r="27" spans="2:18" ht="15.75">
      <c r="B27" s="2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2"/>
      <c r="N27" s="32"/>
      <c r="O27" s="32"/>
      <c r="P27" s="32"/>
      <c r="Q27" s="32"/>
      <c r="R27" s="27"/>
    </row>
    <row r="28" spans="2:18" ht="15.75">
      <c r="B28" s="2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2"/>
      <c r="N28" s="32"/>
      <c r="O28" s="32"/>
      <c r="P28" s="32"/>
      <c r="Q28" s="32"/>
      <c r="R28" s="27"/>
    </row>
    <row r="29" spans="2:18" ht="15">
      <c r="B29" s="2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7"/>
    </row>
    <row r="30" spans="2:18" ht="14.25" thickBot="1">
      <c r="B30" s="3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ht="14.25" thickTop="1"/>
  </sheetData>
  <sheetProtection/>
  <mergeCells count="4">
    <mergeCell ref="C2:Q3"/>
    <mergeCell ref="C14:L15"/>
    <mergeCell ref="C22:L23"/>
    <mergeCell ref="C5:L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s="133" customFormat="1" ht="13.5">
      <c r="A1" s="133" t="s">
        <v>380</v>
      </c>
      <c r="B1" s="133" t="s">
        <v>381</v>
      </c>
    </row>
    <row r="2" spans="1:2" ht="13.5">
      <c r="A2">
        <v>100</v>
      </c>
      <c r="B2" t="s">
        <v>382</v>
      </c>
    </row>
    <row r="3" spans="1:2" ht="13.5">
      <c r="A3">
        <v>1001</v>
      </c>
      <c r="B3" t="s">
        <v>383</v>
      </c>
    </row>
    <row r="4" spans="1:2" ht="13.5">
      <c r="A4">
        <v>1007</v>
      </c>
      <c r="B4" t="s">
        <v>384</v>
      </c>
    </row>
    <row r="5" spans="1:2" ht="13.5">
      <c r="A5">
        <v>1008</v>
      </c>
      <c r="B5" t="s">
        <v>385</v>
      </c>
    </row>
    <row r="6" spans="1:2" ht="13.5">
      <c r="A6">
        <v>1010</v>
      </c>
      <c r="B6" t="s">
        <v>386</v>
      </c>
    </row>
    <row r="7" spans="1:2" ht="13.5">
      <c r="A7">
        <v>1011</v>
      </c>
      <c r="B7" t="s">
        <v>387</v>
      </c>
    </row>
    <row r="8" spans="1:2" ht="13.5">
      <c r="A8">
        <v>120000</v>
      </c>
      <c r="B8" t="s">
        <v>388</v>
      </c>
    </row>
    <row r="9" spans="1:2" ht="13.5">
      <c r="A9">
        <v>120001</v>
      </c>
      <c r="B9" t="s">
        <v>389</v>
      </c>
    </row>
    <row r="10" spans="1:2" ht="13.5">
      <c r="A10">
        <v>120002</v>
      </c>
      <c r="B10" t="s">
        <v>390</v>
      </c>
    </row>
    <row r="11" spans="1:2" ht="13.5">
      <c r="A11">
        <v>120005</v>
      </c>
      <c r="B11" t="s">
        <v>391</v>
      </c>
    </row>
    <row r="12" spans="1:2" ht="13.5">
      <c r="A12">
        <v>120006</v>
      </c>
      <c r="B12" t="s">
        <v>392</v>
      </c>
    </row>
    <row r="13" spans="1:2" ht="13.5">
      <c r="A13">
        <v>120007</v>
      </c>
      <c r="B13" t="s">
        <v>393</v>
      </c>
    </row>
    <row r="14" spans="1:2" ht="13.5">
      <c r="A14">
        <v>120010</v>
      </c>
      <c r="B14" t="s">
        <v>394</v>
      </c>
    </row>
    <row r="15" spans="1:2" ht="13.5">
      <c r="A15">
        <v>120011</v>
      </c>
      <c r="B15" t="s">
        <v>395</v>
      </c>
    </row>
    <row r="16" spans="1:2" ht="13.5">
      <c r="A16">
        <v>120014</v>
      </c>
      <c r="B16" t="s">
        <v>396</v>
      </c>
    </row>
    <row r="17" spans="1:2" ht="13.5">
      <c r="A17">
        <v>120015</v>
      </c>
      <c r="B17" t="s">
        <v>397</v>
      </c>
    </row>
    <row r="18" spans="1:2" ht="13.5">
      <c r="A18">
        <v>120017</v>
      </c>
      <c r="B18" t="s">
        <v>398</v>
      </c>
    </row>
    <row r="19" spans="1:2" ht="13.5">
      <c r="A19">
        <v>120018</v>
      </c>
      <c r="B19" t="s">
        <v>399</v>
      </c>
    </row>
    <row r="20" spans="1:2" ht="13.5">
      <c r="A20">
        <v>120019</v>
      </c>
      <c r="B20" t="s">
        <v>400</v>
      </c>
    </row>
    <row r="21" spans="1:2" ht="13.5">
      <c r="A21">
        <v>120021</v>
      </c>
      <c r="B21" t="s">
        <v>401</v>
      </c>
    </row>
    <row r="22" spans="1:2" ht="13.5">
      <c r="A22">
        <v>120022</v>
      </c>
      <c r="B22" t="s">
        <v>402</v>
      </c>
    </row>
    <row r="23" spans="1:2" ht="13.5">
      <c r="A23">
        <v>120023</v>
      </c>
      <c r="B23" t="s">
        <v>502</v>
      </c>
    </row>
    <row r="24" spans="1:2" ht="13.5">
      <c r="A24">
        <v>120024</v>
      </c>
      <c r="B24" t="s">
        <v>483</v>
      </c>
    </row>
    <row r="25" spans="1:2" ht="13.5">
      <c r="A25">
        <v>120025</v>
      </c>
      <c r="B25" t="s">
        <v>490</v>
      </c>
    </row>
    <row r="26" spans="1:2" ht="13.5">
      <c r="A26">
        <v>120026</v>
      </c>
      <c r="B26" t="s">
        <v>403</v>
      </c>
    </row>
    <row r="27" spans="1:2" ht="13.5">
      <c r="A27">
        <v>120027</v>
      </c>
      <c r="B27" t="s">
        <v>404</v>
      </c>
    </row>
    <row r="28" spans="1:2" ht="13.5">
      <c r="A28">
        <v>120028</v>
      </c>
      <c r="B28" t="s">
        <v>405</v>
      </c>
    </row>
    <row r="29" spans="1:2" ht="13.5">
      <c r="A29">
        <v>120030</v>
      </c>
      <c r="B29" t="s">
        <v>406</v>
      </c>
    </row>
    <row r="30" spans="1:2" ht="13.5">
      <c r="A30">
        <v>120031</v>
      </c>
      <c r="B30" t="s">
        <v>407</v>
      </c>
    </row>
    <row r="31" spans="1:2" ht="13.5">
      <c r="A31">
        <v>120036</v>
      </c>
      <c r="B31" t="s">
        <v>408</v>
      </c>
    </row>
    <row r="32" spans="1:2" ht="13.5">
      <c r="A32">
        <v>120037</v>
      </c>
      <c r="B32" t="s">
        <v>409</v>
      </c>
    </row>
    <row r="33" spans="1:2" ht="13.5">
      <c r="A33">
        <v>120038</v>
      </c>
      <c r="B33" t="s">
        <v>410</v>
      </c>
    </row>
    <row r="34" spans="1:2" ht="13.5">
      <c r="A34">
        <v>120039</v>
      </c>
      <c r="B34" t="s">
        <v>411</v>
      </c>
    </row>
    <row r="35" spans="1:2" ht="13.5">
      <c r="A35">
        <v>120040</v>
      </c>
      <c r="B35" t="s">
        <v>511</v>
      </c>
    </row>
    <row r="36" spans="1:2" ht="13.5">
      <c r="A36">
        <v>120042</v>
      </c>
      <c r="B36" t="s">
        <v>412</v>
      </c>
    </row>
    <row r="37" spans="1:2" ht="13.5">
      <c r="A37">
        <v>120052</v>
      </c>
      <c r="B37" t="s">
        <v>512</v>
      </c>
    </row>
    <row r="38" spans="1:2" ht="13.5">
      <c r="A38">
        <v>120054</v>
      </c>
      <c r="B38" t="s">
        <v>413</v>
      </c>
    </row>
    <row r="39" spans="1:2" ht="13.5">
      <c r="A39">
        <v>120055</v>
      </c>
      <c r="B39" t="s">
        <v>414</v>
      </c>
    </row>
    <row r="40" spans="1:2" ht="13.5">
      <c r="A40">
        <v>120056</v>
      </c>
      <c r="B40" t="s">
        <v>415</v>
      </c>
    </row>
    <row r="41" spans="1:2" ht="13.5">
      <c r="A41">
        <v>120057</v>
      </c>
      <c r="B41" t="s">
        <v>416</v>
      </c>
    </row>
    <row r="42" spans="1:2" ht="13.5">
      <c r="A42">
        <v>120059</v>
      </c>
      <c r="B42" t="s">
        <v>417</v>
      </c>
    </row>
    <row r="43" spans="1:2" ht="13.5">
      <c r="A43">
        <v>120060</v>
      </c>
      <c r="B43" t="s">
        <v>519</v>
      </c>
    </row>
    <row r="44" spans="1:2" ht="13.5">
      <c r="A44">
        <v>120063</v>
      </c>
      <c r="B44" t="s">
        <v>418</v>
      </c>
    </row>
    <row r="45" spans="1:2" ht="13.5">
      <c r="A45">
        <v>120064</v>
      </c>
      <c r="B45" t="s">
        <v>419</v>
      </c>
    </row>
    <row r="46" spans="1:2" ht="13.5">
      <c r="A46">
        <v>120065</v>
      </c>
      <c r="B46" t="s">
        <v>420</v>
      </c>
    </row>
    <row r="47" spans="1:2" ht="13.5">
      <c r="A47">
        <v>120066</v>
      </c>
      <c r="B47" t="s">
        <v>421</v>
      </c>
    </row>
    <row r="48" spans="1:2" ht="13.5">
      <c r="A48">
        <v>120067</v>
      </c>
      <c r="B48" t="s">
        <v>422</v>
      </c>
    </row>
    <row r="49" spans="1:2" ht="13.5">
      <c r="A49">
        <v>120070</v>
      </c>
      <c r="B49" t="s">
        <v>423</v>
      </c>
    </row>
    <row r="50" spans="1:2" ht="13.5">
      <c r="A50">
        <v>120071</v>
      </c>
      <c r="B50" t="s">
        <v>424</v>
      </c>
    </row>
    <row r="51" spans="1:2" ht="13.5">
      <c r="A51">
        <v>120072</v>
      </c>
      <c r="B51" t="s">
        <v>425</v>
      </c>
    </row>
    <row r="52" spans="1:2" ht="13.5">
      <c r="A52">
        <v>120073</v>
      </c>
      <c r="B52" t="s">
        <v>426</v>
      </c>
    </row>
    <row r="53" spans="1:2" ht="13.5">
      <c r="A53">
        <v>120074</v>
      </c>
      <c r="B53" t="s">
        <v>427</v>
      </c>
    </row>
    <row r="54" spans="1:2" ht="13.5">
      <c r="A54">
        <v>120075</v>
      </c>
      <c r="B54" t="s">
        <v>428</v>
      </c>
    </row>
    <row r="55" spans="1:2" ht="13.5">
      <c r="A55">
        <v>120077</v>
      </c>
      <c r="B55" t="s">
        <v>429</v>
      </c>
    </row>
    <row r="56" spans="1:2" ht="13.5">
      <c r="A56">
        <v>120078</v>
      </c>
      <c r="B56" t="s">
        <v>430</v>
      </c>
    </row>
    <row r="57" spans="1:2" ht="13.5">
      <c r="A57">
        <v>120079</v>
      </c>
      <c r="B57" t="s">
        <v>431</v>
      </c>
    </row>
    <row r="58" spans="1:2" ht="13.5">
      <c r="A58">
        <v>120081</v>
      </c>
      <c r="B58" t="s">
        <v>432</v>
      </c>
    </row>
    <row r="59" spans="1:2" ht="13.5">
      <c r="A59">
        <v>120083</v>
      </c>
      <c r="B59" t="s">
        <v>433</v>
      </c>
    </row>
    <row r="60" spans="1:2" ht="13.5">
      <c r="A60">
        <v>120084</v>
      </c>
      <c r="B60" t="s">
        <v>434</v>
      </c>
    </row>
    <row r="61" spans="1:2" ht="13.5">
      <c r="A61">
        <v>120085</v>
      </c>
      <c r="B61" t="s">
        <v>435</v>
      </c>
    </row>
    <row r="62" spans="1:2" ht="13.5">
      <c r="A62">
        <v>120086</v>
      </c>
      <c r="B62" t="s">
        <v>436</v>
      </c>
    </row>
    <row r="63" spans="1:2" ht="13.5">
      <c r="A63">
        <v>120087</v>
      </c>
      <c r="B63" t="s">
        <v>437</v>
      </c>
    </row>
    <row r="64" spans="1:2" ht="13.5">
      <c r="A64">
        <v>120088</v>
      </c>
      <c r="B64" t="s">
        <v>438</v>
      </c>
    </row>
    <row r="65" spans="1:2" ht="13.5">
      <c r="A65">
        <v>120089</v>
      </c>
      <c r="B65" t="s">
        <v>439</v>
      </c>
    </row>
    <row r="66" spans="1:2" ht="13.5">
      <c r="A66">
        <v>120090</v>
      </c>
      <c r="B66" t="s">
        <v>440</v>
      </c>
    </row>
    <row r="67" spans="1:2" ht="13.5">
      <c r="A67">
        <v>120091</v>
      </c>
      <c r="B67" t="s">
        <v>441</v>
      </c>
    </row>
    <row r="68" spans="1:2" ht="13.5">
      <c r="A68">
        <v>120092</v>
      </c>
      <c r="B68" t="s">
        <v>442</v>
      </c>
    </row>
    <row r="69" spans="1:2" ht="13.5">
      <c r="A69">
        <v>120093</v>
      </c>
      <c r="B69" t="s">
        <v>443</v>
      </c>
    </row>
    <row r="70" spans="1:2" ht="13.5">
      <c r="A70">
        <v>120094</v>
      </c>
      <c r="B70" t="s">
        <v>444</v>
      </c>
    </row>
    <row r="71" spans="1:2" ht="13.5">
      <c r="A71">
        <v>120095</v>
      </c>
      <c r="B71" t="s">
        <v>445</v>
      </c>
    </row>
    <row r="72" spans="1:2" ht="13.5">
      <c r="A72">
        <v>120096</v>
      </c>
      <c r="B72" t="s">
        <v>446</v>
      </c>
    </row>
    <row r="73" spans="1:2" ht="13.5">
      <c r="A73">
        <v>120097</v>
      </c>
      <c r="B73" t="s">
        <v>447</v>
      </c>
    </row>
    <row r="74" spans="1:2" ht="13.5">
      <c r="A74">
        <v>120098</v>
      </c>
      <c r="B74" t="s">
        <v>448</v>
      </c>
    </row>
    <row r="75" spans="1:2" ht="13.5">
      <c r="A75">
        <v>120099</v>
      </c>
      <c r="B75" t="s">
        <v>449</v>
      </c>
    </row>
    <row r="76" spans="1:2" ht="13.5">
      <c r="A76">
        <v>120100</v>
      </c>
      <c r="B76" t="s">
        <v>450</v>
      </c>
    </row>
    <row r="77" spans="1:2" ht="13.5">
      <c r="A77">
        <v>120101</v>
      </c>
      <c r="B77" t="s">
        <v>451</v>
      </c>
    </row>
    <row r="78" spans="1:2" ht="13.5">
      <c r="A78">
        <v>120102</v>
      </c>
      <c r="B78" t="s">
        <v>536</v>
      </c>
    </row>
    <row r="79" spans="1:2" ht="13.5">
      <c r="A79">
        <v>120103</v>
      </c>
      <c r="B79" t="s">
        <v>452</v>
      </c>
    </row>
    <row r="80" spans="1:2" ht="13.5">
      <c r="A80">
        <v>120104</v>
      </c>
      <c r="B80" t="s">
        <v>453</v>
      </c>
    </row>
    <row r="81" spans="1:2" ht="13.5">
      <c r="A81">
        <v>120105</v>
      </c>
      <c r="B81" t="s">
        <v>454</v>
      </c>
    </row>
    <row r="82" spans="1:2" ht="13.5">
      <c r="A82">
        <v>120106</v>
      </c>
      <c r="B82" t="s">
        <v>455</v>
      </c>
    </row>
    <row r="83" spans="1:2" ht="13.5">
      <c r="A83">
        <v>120107</v>
      </c>
      <c r="B83" t="s">
        <v>456</v>
      </c>
    </row>
    <row r="84" spans="1:2" ht="13.5">
      <c r="A84">
        <v>120108</v>
      </c>
      <c r="B84" t="s">
        <v>457</v>
      </c>
    </row>
    <row r="85" spans="1:2" ht="13.5">
      <c r="A85">
        <v>120109</v>
      </c>
      <c r="B85" t="s">
        <v>458</v>
      </c>
    </row>
    <row r="86" spans="1:2" ht="13.5">
      <c r="A86">
        <v>120110</v>
      </c>
      <c r="B86" t="s">
        <v>459</v>
      </c>
    </row>
    <row r="87" spans="1:2" ht="13.5">
      <c r="A87">
        <v>120111</v>
      </c>
      <c r="B87" t="s">
        <v>460</v>
      </c>
    </row>
    <row r="88" spans="1:2" ht="13.5">
      <c r="A88">
        <v>120112</v>
      </c>
      <c r="B88" t="s">
        <v>461</v>
      </c>
    </row>
    <row r="89" spans="1:2" ht="13.5">
      <c r="A89">
        <v>120113</v>
      </c>
      <c r="B89" t="s">
        <v>462</v>
      </c>
    </row>
    <row r="90" spans="1:2" ht="13.5">
      <c r="A90">
        <v>120114</v>
      </c>
      <c r="B90" t="s">
        <v>463</v>
      </c>
    </row>
    <row r="91" spans="1:2" ht="13.5">
      <c r="A91">
        <v>120115</v>
      </c>
      <c r="B91" t="s">
        <v>464</v>
      </c>
    </row>
    <row r="92" spans="1:2" ht="13.5">
      <c r="A92">
        <v>120116</v>
      </c>
      <c r="B92" t="s">
        <v>465</v>
      </c>
    </row>
    <row r="93" spans="1:2" ht="13.5">
      <c r="A93">
        <v>120117</v>
      </c>
      <c r="B93" t="s">
        <v>466</v>
      </c>
    </row>
    <row r="94" spans="1:2" ht="13.5">
      <c r="A94">
        <v>120118</v>
      </c>
      <c r="B94" t="s">
        <v>467</v>
      </c>
    </row>
    <row r="95" spans="1:2" ht="13.5">
      <c r="A95">
        <v>120119</v>
      </c>
      <c r="B95" t="s">
        <v>468</v>
      </c>
    </row>
    <row r="96" spans="1:2" ht="13.5">
      <c r="A96">
        <v>120120</v>
      </c>
      <c r="B96" t="s">
        <v>469</v>
      </c>
    </row>
    <row r="97" spans="1:2" ht="13.5">
      <c r="A97">
        <v>120121</v>
      </c>
      <c r="B97" t="s">
        <v>470</v>
      </c>
    </row>
    <row r="98" spans="1:2" ht="13.5">
      <c r="A98">
        <v>120122</v>
      </c>
      <c r="B98" t="s">
        <v>513</v>
      </c>
    </row>
    <row r="99" spans="1:2" ht="13.5">
      <c r="A99">
        <v>120123</v>
      </c>
      <c r="B99" t="s">
        <v>471</v>
      </c>
    </row>
    <row r="100" spans="1:2" ht="13.5">
      <c r="A100">
        <v>120124</v>
      </c>
      <c r="B100" t="s">
        <v>472</v>
      </c>
    </row>
    <row r="101" spans="1:2" ht="13.5">
      <c r="A101">
        <v>120125</v>
      </c>
      <c r="B101" t="s">
        <v>473</v>
      </c>
    </row>
    <row r="102" spans="1:2" ht="13.5">
      <c r="A102">
        <v>120126</v>
      </c>
      <c r="B102" t="s">
        <v>484</v>
      </c>
    </row>
    <row r="103" spans="1:2" ht="13.5">
      <c r="A103">
        <v>120127</v>
      </c>
      <c r="B103" t="s">
        <v>485</v>
      </c>
    </row>
    <row r="104" spans="1:2" ht="13.5">
      <c r="A104">
        <v>120128</v>
      </c>
      <c r="B104" t="s">
        <v>486</v>
      </c>
    </row>
    <row r="105" spans="1:2" ht="13.5">
      <c r="A105">
        <v>120129</v>
      </c>
      <c r="B105" t="s">
        <v>487</v>
      </c>
    </row>
    <row r="106" spans="1:2" ht="13.5">
      <c r="A106">
        <v>120130</v>
      </c>
      <c r="B106" t="s">
        <v>491</v>
      </c>
    </row>
    <row r="107" spans="1:2" ht="13.5">
      <c r="A107">
        <v>120131</v>
      </c>
      <c r="B107" t="s">
        <v>492</v>
      </c>
    </row>
    <row r="108" spans="1:2" ht="13.5">
      <c r="A108">
        <v>120132</v>
      </c>
      <c r="B108" t="s">
        <v>493</v>
      </c>
    </row>
    <row r="109" spans="1:2" ht="13.5">
      <c r="A109">
        <v>120133</v>
      </c>
      <c r="B109" t="s">
        <v>494</v>
      </c>
    </row>
    <row r="110" spans="1:2" ht="13.5">
      <c r="A110">
        <v>120134</v>
      </c>
      <c r="B110" t="s">
        <v>495</v>
      </c>
    </row>
    <row r="111" spans="1:2" ht="13.5">
      <c r="A111">
        <v>120135</v>
      </c>
      <c r="B111" t="s">
        <v>503</v>
      </c>
    </row>
    <row r="112" spans="1:2" ht="13.5">
      <c r="A112">
        <v>120136</v>
      </c>
      <c r="B112" t="s">
        <v>504</v>
      </c>
    </row>
    <row r="113" spans="1:2" ht="13.5">
      <c r="A113">
        <v>120137</v>
      </c>
      <c r="B113" t="s">
        <v>505</v>
      </c>
    </row>
    <row r="114" spans="1:2" ht="13.5">
      <c r="A114">
        <v>120138</v>
      </c>
      <c r="B114" t="s">
        <v>506</v>
      </c>
    </row>
    <row r="115" spans="1:2" ht="13.5">
      <c r="A115">
        <v>120139</v>
      </c>
      <c r="B115" t="s">
        <v>514</v>
      </c>
    </row>
    <row r="116" spans="1:2" ht="13.5">
      <c r="A116">
        <v>120140</v>
      </c>
      <c r="B116" t="s">
        <v>515</v>
      </c>
    </row>
    <row r="117" spans="1:2" ht="13.5">
      <c r="A117">
        <v>120141</v>
      </c>
      <c r="B117" t="s">
        <v>516</v>
      </c>
    </row>
    <row r="118" spans="1:2" ht="13.5">
      <c r="A118">
        <v>120142</v>
      </c>
      <c r="B118" t="s">
        <v>517</v>
      </c>
    </row>
    <row r="119" spans="1:2" ht="13.5">
      <c r="A119">
        <v>120143</v>
      </c>
      <c r="B119" t="s">
        <v>518</v>
      </c>
    </row>
    <row r="120" spans="1:2" ht="13.5">
      <c r="A120">
        <v>120144</v>
      </c>
      <c r="B120" t="s">
        <v>520</v>
      </c>
    </row>
    <row r="121" spans="1:2" ht="13.5">
      <c r="A121">
        <v>120145</v>
      </c>
      <c r="B121" t="s">
        <v>521</v>
      </c>
    </row>
    <row r="122" spans="1:2" ht="13.5">
      <c r="A122">
        <v>120146</v>
      </c>
      <c r="B122" t="s">
        <v>522</v>
      </c>
    </row>
    <row r="123" spans="1:2" ht="13.5">
      <c r="A123">
        <v>120147</v>
      </c>
      <c r="B123" t="s">
        <v>523</v>
      </c>
    </row>
    <row r="124" spans="1:2" ht="13.5">
      <c r="A124">
        <v>120148</v>
      </c>
      <c r="B124" t="s">
        <v>524</v>
      </c>
    </row>
    <row r="125" spans="1:2" ht="13.5">
      <c r="A125">
        <v>120149</v>
      </c>
      <c r="B125" t="s">
        <v>525</v>
      </c>
    </row>
    <row r="126" spans="1:2" ht="13.5">
      <c r="A126">
        <v>120150</v>
      </c>
      <c r="B126" t="s">
        <v>528</v>
      </c>
    </row>
    <row r="127" spans="1:2" ht="13.5">
      <c r="A127">
        <v>120151</v>
      </c>
      <c r="B127" t="s">
        <v>529</v>
      </c>
    </row>
    <row r="128" spans="1:2" ht="13.5">
      <c r="A128">
        <v>120152</v>
      </c>
      <c r="B128" t="s">
        <v>530</v>
      </c>
    </row>
    <row r="129" spans="1:2" ht="13.5">
      <c r="A129">
        <v>120153</v>
      </c>
      <c r="B129" t="s">
        <v>531</v>
      </c>
    </row>
    <row r="130" spans="1:2" ht="13.5">
      <c r="A130">
        <v>120154</v>
      </c>
      <c r="B130" t="s">
        <v>532</v>
      </c>
    </row>
    <row r="131" spans="1:2" ht="13.5">
      <c r="A131">
        <v>120155</v>
      </c>
      <c r="B131" t="s">
        <v>534</v>
      </c>
    </row>
    <row r="132" spans="1:2" ht="13.5">
      <c r="A132">
        <v>120156</v>
      </c>
      <c r="B132" t="s">
        <v>537</v>
      </c>
    </row>
    <row r="133" spans="1:2" ht="13.5">
      <c r="A133">
        <v>120157</v>
      </c>
      <c r="B133" t="s">
        <v>538</v>
      </c>
    </row>
    <row r="134" spans="1:2" ht="13.5">
      <c r="A134">
        <v>120158</v>
      </c>
      <c r="B134" t="s">
        <v>539</v>
      </c>
    </row>
    <row r="135" spans="1:2" ht="13.5">
      <c r="A135">
        <v>120159</v>
      </c>
      <c r="B135" t="s">
        <v>546</v>
      </c>
    </row>
    <row r="136" spans="1:2" ht="13.5">
      <c r="A136">
        <v>120160</v>
      </c>
      <c r="B136" t="s">
        <v>547</v>
      </c>
    </row>
    <row r="137" spans="1:2" ht="13.5">
      <c r="A137">
        <v>120161</v>
      </c>
      <c r="B137" t="s">
        <v>548</v>
      </c>
    </row>
    <row r="138" spans="1:2" ht="13.5">
      <c r="A138">
        <v>120162</v>
      </c>
      <c r="B138" t="s">
        <v>549</v>
      </c>
    </row>
    <row r="139" spans="1:2" ht="13.5">
      <c r="A139">
        <v>120163</v>
      </c>
      <c r="B139" t="s">
        <v>551</v>
      </c>
    </row>
    <row r="140" spans="1:2" ht="13.5">
      <c r="A140">
        <v>120164</v>
      </c>
      <c r="B140" t="s">
        <v>552</v>
      </c>
    </row>
    <row r="141" spans="1:2" ht="13.5">
      <c r="A141">
        <v>120165</v>
      </c>
      <c r="B141" t="s">
        <v>553</v>
      </c>
    </row>
    <row r="142" spans="1:2" ht="13.5">
      <c r="A142">
        <v>120166</v>
      </c>
      <c r="B142" t="s">
        <v>554</v>
      </c>
    </row>
    <row r="143" spans="1:2" ht="13.5">
      <c r="A143">
        <v>120167</v>
      </c>
      <c r="B143" t="s">
        <v>602</v>
      </c>
    </row>
    <row r="144" spans="1:2" ht="13.5">
      <c r="A144">
        <v>120168</v>
      </c>
      <c r="B144" t="s">
        <v>603</v>
      </c>
    </row>
    <row r="145" spans="1:2" ht="13.5">
      <c r="A145">
        <v>120169</v>
      </c>
      <c r="B145" t="s">
        <v>604</v>
      </c>
    </row>
    <row r="146" spans="1:2" ht="13.5">
      <c r="A146">
        <v>120170</v>
      </c>
      <c r="B146" t="s">
        <v>605</v>
      </c>
    </row>
    <row r="147" spans="1:2" ht="13.5">
      <c r="A147">
        <v>120171</v>
      </c>
      <c r="B147" t="s">
        <v>655</v>
      </c>
    </row>
    <row r="148" spans="1:2" ht="13.5">
      <c r="A148">
        <v>120172</v>
      </c>
      <c r="B148" t="s">
        <v>606</v>
      </c>
    </row>
    <row r="149" spans="1:2" ht="13.5">
      <c r="A149">
        <v>120173</v>
      </c>
      <c r="B149" t="s">
        <v>607</v>
      </c>
    </row>
    <row r="150" spans="1:2" ht="13.5">
      <c r="A150">
        <v>120174</v>
      </c>
      <c r="B150" t="s">
        <v>608</v>
      </c>
    </row>
    <row r="151" spans="1:2" ht="13.5">
      <c r="A151">
        <v>120175</v>
      </c>
      <c r="B151" t="s">
        <v>609</v>
      </c>
    </row>
    <row r="152" spans="1:2" ht="13.5">
      <c r="A152">
        <v>120176</v>
      </c>
      <c r="B152" t="s">
        <v>610</v>
      </c>
    </row>
    <row r="153" spans="1:2" ht="13.5">
      <c r="A153">
        <v>120177</v>
      </c>
      <c r="B153" t="s">
        <v>611</v>
      </c>
    </row>
    <row r="154" spans="1:2" ht="13.5">
      <c r="A154">
        <v>120178</v>
      </c>
      <c r="B154" t="s">
        <v>612</v>
      </c>
    </row>
    <row r="155" spans="1:2" ht="13.5">
      <c r="A155">
        <v>120179</v>
      </c>
      <c r="B155" t="s">
        <v>613</v>
      </c>
    </row>
    <row r="156" spans="1:2" ht="13.5">
      <c r="A156">
        <v>120180</v>
      </c>
      <c r="B156" t="s">
        <v>614</v>
      </c>
    </row>
    <row r="157" spans="1:2" ht="13.5">
      <c r="A157">
        <v>120181</v>
      </c>
      <c r="B157" t="s">
        <v>615</v>
      </c>
    </row>
    <row r="158" spans="1:2" ht="13.5">
      <c r="A158">
        <v>120182</v>
      </c>
      <c r="B158" t="s">
        <v>616</v>
      </c>
    </row>
    <row r="159" spans="1:2" ht="13.5">
      <c r="A159">
        <v>120183</v>
      </c>
      <c r="B159" t="s">
        <v>619</v>
      </c>
    </row>
    <row r="160" spans="1:2" ht="13.5">
      <c r="A160">
        <v>120184</v>
      </c>
      <c r="B160" t="s">
        <v>630</v>
      </c>
    </row>
    <row r="161" spans="1:2" ht="13.5">
      <c r="A161">
        <v>120185</v>
      </c>
      <c r="B161" t="s">
        <v>631</v>
      </c>
    </row>
    <row r="162" spans="1:2" ht="13.5">
      <c r="A162">
        <v>120186</v>
      </c>
      <c r="B162" t="s">
        <v>634</v>
      </c>
    </row>
    <row r="163" spans="1:2" ht="13.5">
      <c r="A163">
        <v>120187</v>
      </c>
      <c r="B163" t="s">
        <v>639</v>
      </c>
    </row>
    <row r="164" spans="1:2" ht="13.5">
      <c r="A164">
        <v>120188</v>
      </c>
      <c r="B164" t="s">
        <v>640</v>
      </c>
    </row>
    <row r="165" spans="1:2" ht="13.5">
      <c r="A165">
        <v>120189</v>
      </c>
      <c r="B165" t="s">
        <v>641</v>
      </c>
    </row>
    <row r="166" spans="1:2" ht="13.5">
      <c r="A166">
        <v>120190</v>
      </c>
      <c r="B166" t="s">
        <v>642</v>
      </c>
    </row>
    <row r="167" spans="1:2" ht="13.5">
      <c r="A167">
        <v>120191</v>
      </c>
      <c r="B167" t="s">
        <v>648</v>
      </c>
    </row>
    <row r="168" spans="1:2" ht="13.5">
      <c r="A168">
        <v>120192</v>
      </c>
      <c r="B168" t="s">
        <v>649</v>
      </c>
    </row>
    <row r="169" spans="1:2" ht="13.5">
      <c r="A169">
        <v>120193</v>
      </c>
      <c r="B169" t="s">
        <v>653</v>
      </c>
    </row>
    <row r="170" spans="1:2" ht="13.5">
      <c r="A170">
        <v>120194</v>
      </c>
      <c r="B170" t="s">
        <v>654</v>
      </c>
    </row>
    <row r="171" spans="1:2" ht="13.5">
      <c r="A171">
        <v>120195</v>
      </c>
      <c r="B171" t="s">
        <v>658</v>
      </c>
    </row>
    <row r="172" spans="1:2" ht="13.5">
      <c r="A172">
        <v>120196</v>
      </c>
      <c r="B172" t="s">
        <v>659</v>
      </c>
    </row>
    <row r="173" spans="1:2" ht="13.5">
      <c r="A173">
        <v>120197</v>
      </c>
      <c r="B173" t="s">
        <v>660</v>
      </c>
    </row>
    <row r="174" spans="1:2" ht="13.5">
      <c r="A174">
        <v>120198</v>
      </c>
      <c r="B174" t="s">
        <v>662</v>
      </c>
    </row>
    <row r="175" spans="1:2" ht="13.5">
      <c r="A175">
        <v>120199</v>
      </c>
      <c r="B175" t="s">
        <v>664</v>
      </c>
    </row>
    <row r="176" spans="1:2" ht="13.5">
      <c r="A176">
        <v>120200</v>
      </c>
      <c r="B176" t="s">
        <v>665</v>
      </c>
    </row>
    <row r="177" spans="1:2" ht="13.5">
      <c r="A177">
        <v>120201</v>
      </c>
      <c r="B177" t="s">
        <v>666</v>
      </c>
    </row>
    <row r="178" spans="1:2" ht="13.5">
      <c r="A178">
        <v>120202</v>
      </c>
      <c r="B178" t="s">
        <v>667</v>
      </c>
    </row>
    <row r="179" spans="1:2" ht="13.5">
      <c r="A179">
        <v>120203</v>
      </c>
      <c r="B179" t="s">
        <v>668</v>
      </c>
    </row>
    <row r="180" spans="1:2" ht="13.5">
      <c r="A180">
        <v>120204</v>
      </c>
      <c r="B180" t="s">
        <v>669</v>
      </c>
    </row>
    <row r="181" spans="1:2" ht="13.5">
      <c r="A181">
        <v>120205</v>
      </c>
      <c r="B181" t="s">
        <v>670</v>
      </c>
    </row>
    <row r="182" spans="1:2" ht="13.5">
      <c r="A182">
        <v>120206</v>
      </c>
      <c r="B182" t="s">
        <v>671</v>
      </c>
    </row>
    <row r="183" spans="1:2" ht="13.5">
      <c r="A183">
        <v>120207</v>
      </c>
      <c r="B183" t="s">
        <v>672</v>
      </c>
    </row>
    <row r="184" spans="1:2" ht="13.5">
      <c r="A184">
        <v>120208</v>
      </c>
      <c r="B184" t="s">
        <v>673</v>
      </c>
    </row>
    <row r="185" spans="1:2" ht="13.5">
      <c r="A185">
        <v>120209</v>
      </c>
      <c r="B185" t="s">
        <v>675</v>
      </c>
    </row>
    <row r="186" spans="1:2" ht="13.5">
      <c r="A186">
        <v>120210</v>
      </c>
      <c r="B186" t="s">
        <v>676</v>
      </c>
    </row>
    <row r="187" spans="1:2" ht="13.5">
      <c r="A187">
        <v>120211</v>
      </c>
      <c r="B187" t="s">
        <v>679</v>
      </c>
    </row>
    <row r="188" spans="1:2" ht="13.5">
      <c r="A188">
        <v>120212</v>
      </c>
      <c r="B188" t="s">
        <v>681</v>
      </c>
    </row>
    <row r="189" spans="1:2" ht="13.5">
      <c r="A189">
        <v>120213</v>
      </c>
      <c r="B189" t="s">
        <v>682</v>
      </c>
    </row>
    <row r="190" spans="1:2" ht="13.5">
      <c r="A190">
        <v>200</v>
      </c>
      <c r="B190" t="s">
        <v>474</v>
      </c>
    </row>
    <row r="191" spans="1:2" ht="13.5">
      <c r="A191">
        <v>220000</v>
      </c>
      <c r="B191" t="s">
        <v>382</v>
      </c>
    </row>
    <row r="192" spans="1:2" ht="13.5">
      <c r="A192">
        <v>220001</v>
      </c>
      <c r="B192" t="s">
        <v>475</v>
      </c>
    </row>
    <row r="193" spans="1:2" ht="13.5">
      <c r="A193">
        <v>220002</v>
      </c>
      <c r="B193" t="s">
        <v>382</v>
      </c>
    </row>
    <row r="194" spans="1:2" ht="13.5">
      <c r="A194">
        <v>220003</v>
      </c>
      <c r="B194" t="s">
        <v>476</v>
      </c>
    </row>
    <row r="195" spans="1:2" ht="13.5">
      <c r="A195">
        <v>220004</v>
      </c>
      <c r="B195" t="s">
        <v>477</v>
      </c>
    </row>
    <row r="196" spans="1:2" ht="13.5">
      <c r="A196">
        <v>220005</v>
      </c>
      <c r="B196" t="s">
        <v>478</v>
      </c>
    </row>
    <row r="197" spans="1:2" ht="13.5">
      <c r="A197">
        <v>220006</v>
      </c>
      <c r="B197" t="s">
        <v>479</v>
      </c>
    </row>
    <row r="198" spans="1:2" ht="13.5">
      <c r="A198">
        <v>300</v>
      </c>
      <c r="B198" t="s">
        <v>475</v>
      </c>
    </row>
    <row r="199" spans="1:2" ht="13.5">
      <c r="A199">
        <v>400</v>
      </c>
      <c r="B199" t="s">
        <v>480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J42"/>
  <sheetViews>
    <sheetView showGridLines="0" zoomScalePageLayoutView="0" workbookViewId="0" topLeftCell="A1">
      <pane ySplit="5" topLeftCell="A6" activePane="bottomLeft" state="frozen"/>
      <selection pane="topLeft" activeCell="A4" sqref="A4:C4"/>
      <selection pane="bottomLeft" activeCell="A1" sqref="A1:C1"/>
    </sheetView>
  </sheetViews>
  <sheetFormatPr defaultColWidth="9.140625" defaultRowHeight="13.5" customHeight="1"/>
  <cols>
    <col min="1" max="5" width="3.57421875" style="1" customWidth="1"/>
    <col min="6" max="6" width="10.28125" style="2" bestFit="1" customWidth="1"/>
    <col min="7" max="7" width="10.28125" style="1" customWidth="1"/>
    <col min="8" max="8" width="28.421875" style="42" customWidth="1"/>
    <col min="9" max="9" width="10.28125" style="17" customWidth="1"/>
    <col min="10" max="10" width="10.57421875" style="1" customWidth="1"/>
    <col min="11" max="16384" width="9.00390625" style="1" customWidth="1"/>
  </cols>
  <sheetData>
    <row r="1" spans="1:10" ht="13.5" customHeight="1">
      <c r="A1" s="149" t="s">
        <v>44</v>
      </c>
      <c r="B1" s="150"/>
      <c r="C1" s="151"/>
      <c r="D1" s="144" t="s">
        <v>30</v>
      </c>
      <c r="E1" s="145"/>
      <c r="F1" s="145"/>
      <c r="G1" s="145"/>
      <c r="H1" s="146"/>
      <c r="I1" s="75" t="s">
        <v>45</v>
      </c>
      <c r="J1" s="51" t="s">
        <v>16</v>
      </c>
    </row>
    <row r="2" spans="1:10" ht="13.5" customHeight="1">
      <c r="A2" s="147" t="s">
        <v>52</v>
      </c>
      <c r="B2" s="148"/>
      <c r="C2" s="160">
        <f>'申込書'!$C$6</f>
        <v>42889</v>
      </c>
      <c r="D2" s="161"/>
      <c r="E2" s="162"/>
      <c r="F2" s="76" t="s">
        <v>25</v>
      </c>
      <c r="G2" s="50">
        <f>'申込書'!$I$6</f>
        <v>42887</v>
      </c>
      <c r="H2" s="77" t="s">
        <v>27</v>
      </c>
      <c r="I2" s="76" t="s">
        <v>46</v>
      </c>
      <c r="J2" s="52">
        <f>'申込書'!$C$9</f>
        <v>0</v>
      </c>
    </row>
    <row r="3" spans="1:10" ht="13.5" customHeight="1">
      <c r="A3" s="141"/>
      <c r="B3" s="142"/>
      <c r="C3" s="142"/>
      <c r="D3" s="142"/>
      <c r="E3" s="143"/>
      <c r="F3" s="76" t="s">
        <v>26</v>
      </c>
      <c r="G3" s="50">
        <f>'申込書'!$M$6</f>
        <v>42888</v>
      </c>
      <c r="H3" s="86">
        <f>'申込書'!$C$7</f>
        <v>0</v>
      </c>
      <c r="I3" s="3"/>
      <c r="J3" s="4"/>
    </row>
    <row r="4" spans="1:10" ht="13.5" customHeight="1">
      <c r="A4" s="147" t="s">
        <v>29</v>
      </c>
      <c r="B4" s="159"/>
      <c r="C4" s="159"/>
      <c r="D4" s="159"/>
      <c r="E4" s="148"/>
      <c r="F4" s="85">
        <f>SUM(F24,F28,F42,)</f>
        <v>1206573</v>
      </c>
      <c r="G4" s="85">
        <f>SUM(G24,G28,G42,)</f>
        <v>0</v>
      </c>
      <c r="H4" s="152"/>
      <c r="I4" s="153"/>
      <c r="J4" s="154"/>
    </row>
    <row r="5" ht="6" customHeight="1"/>
    <row r="6" spans="1:10" ht="15.75" customHeight="1">
      <c r="A6" s="62"/>
      <c r="B6" s="63"/>
      <c r="C6" s="64"/>
      <c r="D6" s="64"/>
      <c r="E6" s="64"/>
      <c r="F6" s="65"/>
      <c r="G6" s="64"/>
      <c r="H6" s="64"/>
      <c r="I6" s="64"/>
      <c r="J6" s="64"/>
    </row>
    <row r="7" spans="1:10" ht="15.75" customHeight="1">
      <c r="A7" s="14" t="s">
        <v>317</v>
      </c>
      <c r="B7" s="15"/>
      <c r="C7" s="15"/>
      <c r="D7" s="15"/>
      <c r="E7" s="15"/>
      <c r="F7" s="66"/>
      <c r="G7" s="67"/>
      <c r="H7" s="67"/>
      <c r="I7" s="67"/>
      <c r="J7" s="67"/>
    </row>
    <row r="8" spans="1:10" s="73" customFormat="1" ht="13.5" customHeight="1">
      <c r="A8" s="68" t="s">
        <v>18</v>
      </c>
      <c r="B8" s="69"/>
      <c r="C8" s="69"/>
      <c r="D8" s="69"/>
      <c r="E8" s="70"/>
      <c r="F8" s="71" t="s">
        <v>19</v>
      </c>
      <c r="G8" s="72" t="s">
        <v>21</v>
      </c>
      <c r="H8" s="72" t="s">
        <v>20</v>
      </c>
      <c r="I8" s="72" t="s">
        <v>23</v>
      </c>
      <c r="J8" s="72" t="s">
        <v>24</v>
      </c>
    </row>
    <row r="9" spans="1:10" ht="13.5" customHeight="1">
      <c r="A9" s="60">
        <v>10</v>
      </c>
      <c r="B9" s="60" t="s">
        <v>84</v>
      </c>
      <c r="C9" s="20"/>
      <c r="D9" s="20"/>
      <c r="E9" s="20"/>
      <c r="F9" s="21">
        <f>'山口市'!$F$13</f>
        <v>910</v>
      </c>
      <c r="G9" s="59">
        <f>'山口市'!$G$13</f>
        <v>0</v>
      </c>
      <c r="H9" s="53" t="s">
        <v>302</v>
      </c>
      <c r="I9" s="18">
        <f>G9/F9</f>
        <v>0</v>
      </c>
      <c r="J9" s="82"/>
    </row>
    <row r="10" spans="1:10" ht="13.5" customHeight="1">
      <c r="A10" s="60">
        <v>10</v>
      </c>
      <c r="B10" s="60" t="s">
        <v>85</v>
      </c>
      <c r="C10" s="20"/>
      <c r="D10" s="20"/>
      <c r="E10" s="20"/>
      <c r="F10" s="21">
        <f>'山口市'!$F$41</f>
        <v>6620</v>
      </c>
      <c r="G10" s="59">
        <f>'山口市'!$G$41</f>
        <v>0</v>
      </c>
      <c r="H10" s="53" t="s">
        <v>303</v>
      </c>
      <c r="I10" s="18">
        <f>G10/F10</f>
        <v>0</v>
      </c>
      <c r="J10" s="82"/>
    </row>
    <row r="11" spans="1:10" ht="13.5" customHeight="1">
      <c r="A11" s="60">
        <v>10</v>
      </c>
      <c r="B11" s="60" t="s">
        <v>86</v>
      </c>
      <c r="C11" s="20"/>
      <c r="D11" s="20"/>
      <c r="E11" s="20"/>
      <c r="F11" s="21">
        <f>'山口市'!$F$54</f>
        <v>3460</v>
      </c>
      <c r="G11" s="59">
        <f>'山口市'!$G$54</f>
        <v>0</v>
      </c>
      <c r="H11" s="53" t="s">
        <v>304</v>
      </c>
      <c r="I11" s="18">
        <f>G11/F11</f>
        <v>0</v>
      </c>
      <c r="J11" s="82"/>
    </row>
    <row r="12" spans="1:10" ht="13.5" customHeight="1">
      <c r="A12" s="60">
        <v>10</v>
      </c>
      <c r="B12" s="60" t="s">
        <v>87</v>
      </c>
      <c r="C12" s="20"/>
      <c r="D12" s="20"/>
      <c r="E12" s="20"/>
      <c r="F12" s="21">
        <f>'山口市'!$F$72</f>
        <v>5090</v>
      </c>
      <c r="G12" s="59">
        <f>'山口市'!$G$72</f>
        <v>0</v>
      </c>
      <c r="H12" s="53" t="s">
        <v>305</v>
      </c>
      <c r="I12" s="18">
        <f>G12/F12</f>
        <v>0</v>
      </c>
      <c r="J12" s="82"/>
    </row>
    <row r="13" spans="1:10" ht="13.5" customHeight="1">
      <c r="A13" s="60">
        <v>10</v>
      </c>
      <c r="B13" s="60" t="s">
        <v>88</v>
      </c>
      <c r="C13" s="20"/>
      <c r="D13" s="20"/>
      <c r="E13" s="20"/>
      <c r="F13" s="21">
        <f>'山口市'!$F$92</f>
        <v>6940</v>
      </c>
      <c r="G13" s="59">
        <f>'山口市'!$G$92</f>
        <v>0</v>
      </c>
      <c r="H13" s="53" t="s">
        <v>306</v>
      </c>
      <c r="I13" s="18">
        <f>G13/F13</f>
        <v>0</v>
      </c>
      <c r="J13" s="82"/>
    </row>
    <row r="14" spans="1:10" ht="13.5" customHeight="1">
      <c r="A14" s="60">
        <v>10</v>
      </c>
      <c r="B14" s="60" t="s">
        <v>89</v>
      </c>
      <c r="C14" s="20"/>
      <c r="D14" s="20"/>
      <c r="E14" s="20"/>
      <c r="F14" s="21">
        <f>'山口市'!$F$113</f>
        <v>6010</v>
      </c>
      <c r="G14" s="59">
        <f>'山口市'!$G$113</f>
        <v>0</v>
      </c>
      <c r="H14" s="53" t="s">
        <v>307</v>
      </c>
      <c r="I14" s="18">
        <f>G14/F14</f>
        <v>0</v>
      </c>
      <c r="J14" s="82"/>
    </row>
    <row r="15" spans="1:10" ht="13.5" customHeight="1">
      <c r="A15" s="60">
        <v>10</v>
      </c>
      <c r="B15" s="60" t="s">
        <v>90</v>
      </c>
      <c r="C15" s="20"/>
      <c r="D15" s="20"/>
      <c r="E15" s="20"/>
      <c r="F15" s="21">
        <f>'山口市'!$F$133</f>
        <v>6230</v>
      </c>
      <c r="G15" s="59">
        <f>'山口市'!$G$133</f>
        <v>0</v>
      </c>
      <c r="H15" s="53" t="s">
        <v>308</v>
      </c>
      <c r="I15" s="18">
        <f>G15/F15</f>
        <v>0</v>
      </c>
      <c r="J15" s="82"/>
    </row>
    <row r="16" spans="1:10" ht="13.5" customHeight="1">
      <c r="A16" s="60">
        <v>10</v>
      </c>
      <c r="B16" s="60" t="s">
        <v>91</v>
      </c>
      <c r="C16" s="20"/>
      <c r="D16" s="20"/>
      <c r="E16" s="20"/>
      <c r="F16" s="21">
        <f>'山口市'!$F$167</f>
        <v>11150</v>
      </c>
      <c r="G16" s="59">
        <f>'山口市'!$G$167</f>
        <v>0</v>
      </c>
      <c r="H16" s="53" t="s">
        <v>309</v>
      </c>
      <c r="I16" s="18">
        <f>G16/F16</f>
        <v>0</v>
      </c>
      <c r="J16" s="82"/>
    </row>
    <row r="17" spans="1:10" ht="13.5" customHeight="1">
      <c r="A17" s="60">
        <v>10</v>
      </c>
      <c r="B17" s="60" t="s">
        <v>92</v>
      </c>
      <c r="C17" s="20"/>
      <c r="D17" s="20"/>
      <c r="E17" s="20"/>
      <c r="F17" s="21">
        <f>'山口市'!$F$199</f>
        <v>9130</v>
      </c>
      <c r="G17" s="59">
        <f>'山口市'!$G$199</f>
        <v>0</v>
      </c>
      <c r="H17" s="53" t="s">
        <v>93</v>
      </c>
      <c r="I17" s="18">
        <f>G17/F17</f>
        <v>0</v>
      </c>
      <c r="J17" s="82"/>
    </row>
    <row r="18" spans="1:10" ht="13.5" customHeight="1">
      <c r="A18" s="60">
        <v>10</v>
      </c>
      <c r="B18" s="60" t="s">
        <v>95</v>
      </c>
      <c r="C18" s="20"/>
      <c r="D18" s="20"/>
      <c r="E18" s="20"/>
      <c r="F18" s="21">
        <f>'山口市'!$F$216</f>
        <v>3710</v>
      </c>
      <c r="G18" s="59">
        <f>'山口市'!$G$216</f>
        <v>0</v>
      </c>
      <c r="H18" s="53" t="s">
        <v>310</v>
      </c>
      <c r="I18" s="18">
        <f>G18/F18</f>
        <v>0</v>
      </c>
      <c r="J18" s="82"/>
    </row>
    <row r="19" spans="1:10" ht="13.5" customHeight="1">
      <c r="A19" s="60">
        <v>10</v>
      </c>
      <c r="B19" s="60" t="s">
        <v>96</v>
      </c>
      <c r="C19" s="20"/>
      <c r="D19" s="20"/>
      <c r="E19" s="20"/>
      <c r="F19" s="21">
        <f>'山口市'!$F$241</f>
        <v>7960</v>
      </c>
      <c r="G19" s="59">
        <f>'山口市'!$G$241</f>
        <v>0</v>
      </c>
      <c r="H19" s="53" t="s">
        <v>311</v>
      </c>
      <c r="I19" s="18">
        <f>G19/F19</f>
        <v>0</v>
      </c>
      <c r="J19" s="82"/>
    </row>
    <row r="20" spans="1:10" ht="13.5" customHeight="1">
      <c r="A20" s="60">
        <v>10</v>
      </c>
      <c r="B20" s="60" t="s">
        <v>97</v>
      </c>
      <c r="C20" s="20"/>
      <c r="D20" s="20"/>
      <c r="E20" s="20"/>
      <c r="F20" s="21">
        <f>'山口市'!$F$251</f>
        <v>880</v>
      </c>
      <c r="G20" s="59">
        <f>'山口市'!$G$251</f>
        <v>0</v>
      </c>
      <c r="H20" s="53" t="s">
        <v>312</v>
      </c>
      <c r="I20" s="18">
        <f>G20/F20</f>
        <v>0</v>
      </c>
      <c r="J20" s="82"/>
    </row>
    <row r="21" spans="1:10" ht="13.5" customHeight="1">
      <c r="A21" s="60">
        <v>10</v>
      </c>
      <c r="B21" s="60" t="s">
        <v>576</v>
      </c>
      <c r="C21" s="20"/>
      <c r="D21" s="20"/>
      <c r="E21" s="20"/>
      <c r="F21" s="21">
        <f>'山口市'!$F$257</f>
        <v>550</v>
      </c>
      <c r="G21" s="59">
        <f>'山口市'!$G$257</f>
        <v>0</v>
      </c>
      <c r="H21" s="53" t="s">
        <v>599</v>
      </c>
      <c r="I21" s="18">
        <f>G21/F21</f>
        <v>0</v>
      </c>
      <c r="J21" s="82"/>
    </row>
    <row r="22" spans="1:10" ht="13.5" customHeight="1">
      <c r="A22" s="60">
        <v>10</v>
      </c>
      <c r="B22" s="60" t="s">
        <v>510</v>
      </c>
      <c r="C22" s="20"/>
      <c r="D22" s="20"/>
      <c r="E22" s="20"/>
      <c r="F22" s="21">
        <f>'山口市'!$F$265</f>
        <v>1770</v>
      </c>
      <c r="G22" s="59">
        <f>'山口市'!$G$265</f>
        <v>0</v>
      </c>
      <c r="H22" s="53" t="s">
        <v>600</v>
      </c>
      <c r="I22" s="18">
        <f>G22/F22</f>
        <v>0</v>
      </c>
      <c r="J22" s="82"/>
    </row>
    <row r="23" spans="1:10" ht="13.5" customHeight="1">
      <c r="A23" s="60">
        <v>10</v>
      </c>
      <c r="B23" s="60" t="s">
        <v>278</v>
      </c>
      <c r="C23" s="20"/>
      <c r="D23" s="20"/>
      <c r="E23" s="20"/>
      <c r="F23" s="21">
        <f>'山口市'!$F$278</f>
        <v>2090</v>
      </c>
      <c r="G23" s="59">
        <f>'山口市'!$G$278</f>
        <v>0</v>
      </c>
      <c r="H23" s="53" t="s">
        <v>313</v>
      </c>
      <c r="I23" s="18">
        <f>G23/F23</f>
        <v>0</v>
      </c>
      <c r="J23" s="82"/>
    </row>
    <row r="24" spans="1:10" ht="13.5" customHeight="1">
      <c r="A24" s="74" t="s">
        <v>22</v>
      </c>
      <c r="B24" s="8"/>
      <c r="C24" s="8"/>
      <c r="D24" s="8"/>
      <c r="E24" s="9"/>
      <c r="F24" s="45">
        <f>SUM(F9:F23)</f>
        <v>72500</v>
      </c>
      <c r="G24" s="49">
        <f>SUM(G9:G23)</f>
        <v>0</v>
      </c>
      <c r="H24" s="84"/>
      <c r="I24" s="19">
        <f>G24/F24</f>
        <v>0</v>
      </c>
      <c r="J24" s="83"/>
    </row>
    <row r="25" spans="1:10" ht="15.75" customHeight="1">
      <c r="A25" s="14" t="s">
        <v>373</v>
      </c>
      <c r="B25" s="15"/>
      <c r="C25" s="15"/>
      <c r="D25" s="15"/>
      <c r="E25" s="15"/>
      <c r="F25" s="66"/>
      <c r="G25" s="67"/>
      <c r="H25" s="67"/>
      <c r="I25" s="67"/>
      <c r="J25" s="67"/>
    </row>
    <row r="26" spans="1:10" s="73" customFormat="1" ht="13.5" customHeight="1">
      <c r="A26" s="68" t="s">
        <v>18</v>
      </c>
      <c r="B26" s="69"/>
      <c r="C26" s="69"/>
      <c r="D26" s="69"/>
      <c r="E26" s="70"/>
      <c r="F26" s="71" t="s">
        <v>19</v>
      </c>
      <c r="G26" s="72" t="s">
        <v>21</v>
      </c>
      <c r="H26" s="72" t="s">
        <v>20</v>
      </c>
      <c r="I26" s="72" t="s">
        <v>23</v>
      </c>
      <c r="J26" s="72" t="s">
        <v>24</v>
      </c>
    </row>
    <row r="27" spans="1:10" ht="13.5" customHeight="1">
      <c r="A27" s="60">
        <v>20</v>
      </c>
      <c r="B27" s="60" t="s">
        <v>91</v>
      </c>
      <c r="C27" s="20"/>
      <c r="D27" s="20"/>
      <c r="E27" s="20"/>
      <c r="F27" s="21">
        <f>'山口市エリア外'!$F$21</f>
        <v>2000</v>
      </c>
      <c r="G27" s="59">
        <f>'山口市エリア外'!$G$21</f>
        <v>0</v>
      </c>
      <c r="H27" s="53" t="s">
        <v>601</v>
      </c>
      <c r="I27" s="18">
        <f>G27/F27</f>
        <v>0</v>
      </c>
      <c r="J27" s="82"/>
    </row>
    <row r="28" spans="1:10" ht="13.5" customHeight="1">
      <c r="A28" s="74" t="s">
        <v>22</v>
      </c>
      <c r="B28" s="8"/>
      <c r="C28" s="8"/>
      <c r="D28" s="8"/>
      <c r="E28" s="9"/>
      <c r="F28" s="45">
        <f>SUM(F27:F27)</f>
        <v>2000</v>
      </c>
      <c r="G28" s="49">
        <f>SUM(G27:G27)</f>
        <v>0</v>
      </c>
      <c r="H28" s="84"/>
      <c r="I28" s="19">
        <f>G28/F28</f>
        <v>0</v>
      </c>
      <c r="J28" s="83"/>
    </row>
    <row r="29" spans="1:10" ht="15.75" customHeight="1">
      <c r="A29" s="14" t="s">
        <v>374</v>
      </c>
      <c r="B29" s="15"/>
      <c r="C29" s="15"/>
      <c r="D29" s="15"/>
      <c r="E29" s="15"/>
      <c r="F29" s="66"/>
      <c r="G29" s="67"/>
      <c r="H29" s="67"/>
      <c r="I29" s="67"/>
      <c r="J29" s="67"/>
    </row>
    <row r="30" spans="1:10" s="73" customFormat="1" ht="13.5" customHeight="1">
      <c r="A30" s="68" t="s">
        <v>18</v>
      </c>
      <c r="B30" s="69"/>
      <c r="C30" s="69"/>
      <c r="D30" s="69"/>
      <c r="E30" s="70"/>
      <c r="F30" s="71" t="s">
        <v>19</v>
      </c>
      <c r="G30" s="72" t="s">
        <v>21</v>
      </c>
      <c r="H30" s="72" t="s">
        <v>20</v>
      </c>
      <c r="I30" s="72" t="s">
        <v>23</v>
      </c>
      <c r="J30" s="72" t="s">
        <v>24</v>
      </c>
    </row>
    <row r="31" spans="1:10" ht="13.5" customHeight="1">
      <c r="A31" s="60">
        <v>30</v>
      </c>
      <c r="B31" s="60" t="s">
        <v>510</v>
      </c>
      <c r="C31" s="20"/>
      <c r="D31" s="20"/>
      <c r="E31" s="20"/>
      <c r="F31" s="21">
        <f>'他地区'!$F$9</f>
        <v>100000</v>
      </c>
      <c r="G31" s="59">
        <f>'他地区'!$G$9</f>
        <v>0</v>
      </c>
      <c r="H31" s="53" t="s">
        <v>275</v>
      </c>
      <c r="I31" s="18">
        <f>G31/F31</f>
        <v>0</v>
      </c>
      <c r="J31" s="82"/>
    </row>
    <row r="32" spans="1:10" ht="13.5" customHeight="1">
      <c r="A32" s="60">
        <v>30</v>
      </c>
      <c r="B32" s="60" t="s">
        <v>288</v>
      </c>
      <c r="C32" s="20"/>
      <c r="D32" s="20"/>
      <c r="E32" s="20"/>
      <c r="F32" s="21">
        <f>'他地区'!$F$13</f>
        <v>100440</v>
      </c>
      <c r="G32" s="59">
        <f>'他地区'!$G$13</f>
        <v>0</v>
      </c>
      <c r="H32" s="53" t="s">
        <v>289</v>
      </c>
      <c r="I32" s="18">
        <f>G32/F32</f>
        <v>0</v>
      </c>
      <c r="J32" s="82"/>
    </row>
    <row r="33" spans="1:10" ht="13.5" customHeight="1">
      <c r="A33" s="60">
        <v>30</v>
      </c>
      <c r="B33" s="60" t="s">
        <v>645</v>
      </c>
      <c r="C33" s="20"/>
      <c r="D33" s="20"/>
      <c r="E33" s="20"/>
      <c r="F33" s="21">
        <f>'他地区'!$F$17</f>
        <v>100000</v>
      </c>
      <c r="G33" s="59">
        <f>'他地区'!$G$17</f>
        <v>0</v>
      </c>
      <c r="H33" s="53" t="s">
        <v>647</v>
      </c>
      <c r="I33" s="18">
        <f>G33/F33</f>
        <v>0</v>
      </c>
      <c r="J33" s="82"/>
    </row>
    <row r="34" spans="1:10" ht="13.5" customHeight="1">
      <c r="A34" s="60">
        <v>30</v>
      </c>
      <c r="B34" s="60" t="s">
        <v>291</v>
      </c>
      <c r="C34" s="20"/>
      <c r="D34" s="20"/>
      <c r="E34" s="20"/>
      <c r="F34" s="21">
        <f>'他地区'!$F$21</f>
        <v>314780</v>
      </c>
      <c r="G34" s="59">
        <f>'他地区'!$G$21</f>
        <v>0</v>
      </c>
      <c r="H34" s="53" t="s">
        <v>314</v>
      </c>
      <c r="I34" s="18">
        <f>G34/F34</f>
        <v>0</v>
      </c>
      <c r="J34" s="82"/>
    </row>
    <row r="35" spans="1:10" ht="13.5" customHeight="1">
      <c r="A35" s="60">
        <v>30</v>
      </c>
      <c r="B35" s="60" t="s">
        <v>293</v>
      </c>
      <c r="C35" s="20"/>
      <c r="D35" s="20"/>
      <c r="E35" s="20"/>
      <c r="F35" s="21">
        <f>'他地区'!$F$25</f>
        <v>49740</v>
      </c>
      <c r="G35" s="59">
        <f>'他地区'!$G$25</f>
        <v>0</v>
      </c>
      <c r="H35" s="53" t="s">
        <v>294</v>
      </c>
      <c r="I35" s="18">
        <f>G35/F35</f>
        <v>0</v>
      </c>
      <c r="J35" s="82"/>
    </row>
    <row r="36" spans="1:10" ht="13.5" customHeight="1">
      <c r="A36" s="60">
        <v>30</v>
      </c>
      <c r="B36" s="60" t="s">
        <v>295</v>
      </c>
      <c r="C36" s="20"/>
      <c r="D36" s="20"/>
      <c r="E36" s="20"/>
      <c r="F36" s="21">
        <f>'他地区'!$F$29</f>
        <v>83590</v>
      </c>
      <c r="G36" s="59">
        <f>'他地区'!$G$29</f>
        <v>0</v>
      </c>
      <c r="H36" s="53" t="s">
        <v>296</v>
      </c>
      <c r="I36" s="18">
        <f>G36/F36</f>
        <v>0</v>
      </c>
      <c r="J36" s="82"/>
    </row>
    <row r="37" spans="1:10" ht="13.5" customHeight="1">
      <c r="A37" s="60">
        <v>30</v>
      </c>
      <c r="B37" s="60" t="s">
        <v>297</v>
      </c>
      <c r="C37" s="20"/>
      <c r="D37" s="20"/>
      <c r="E37" s="20"/>
      <c r="F37" s="21">
        <f>'他地区'!$F$33</f>
        <v>86430</v>
      </c>
      <c r="G37" s="59">
        <f>'他地区'!$G$33</f>
        <v>0</v>
      </c>
      <c r="H37" s="53" t="s">
        <v>98</v>
      </c>
      <c r="I37" s="18">
        <f>G37/F37</f>
        <v>0</v>
      </c>
      <c r="J37" s="82"/>
    </row>
    <row r="38" spans="1:10" ht="13.5" customHeight="1">
      <c r="A38" s="60">
        <v>30</v>
      </c>
      <c r="B38" s="60" t="s">
        <v>48</v>
      </c>
      <c r="C38" s="20"/>
      <c r="D38" s="20"/>
      <c r="E38" s="20"/>
      <c r="F38" s="21">
        <f>'他地区'!$F$37</f>
        <v>55314</v>
      </c>
      <c r="G38" s="59">
        <f>'他地区'!$G$37</f>
        <v>0</v>
      </c>
      <c r="H38" s="53" t="s">
        <v>315</v>
      </c>
      <c r="I38" s="18">
        <f>G38/F38</f>
        <v>0</v>
      </c>
      <c r="J38" s="82"/>
    </row>
    <row r="39" spans="1:10" ht="13.5" customHeight="1">
      <c r="A39" s="60">
        <v>30</v>
      </c>
      <c r="B39" s="60" t="s">
        <v>299</v>
      </c>
      <c r="C39" s="20"/>
      <c r="D39" s="20"/>
      <c r="E39" s="20"/>
      <c r="F39" s="21">
        <f>'他地区'!$F$41</f>
        <v>72500</v>
      </c>
      <c r="G39" s="59">
        <f>'他地区'!$G$41</f>
        <v>0</v>
      </c>
      <c r="H39" s="53" t="s">
        <v>300</v>
      </c>
      <c r="I39" s="18">
        <f>G39/F39</f>
        <v>0</v>
      </c>
      <c r="J39" s="82"/>
    </row>
    <row r="40" spans="1:10" ht="13.5" customHeight="1">
      <c r="A40" s="60">
        <v>30</v>
      </c>
      <c r="B40" s="60" t="s">
        <v>49</v>
      </c>
      <c r="C40" s="20"/>
      <c r="D40" s="20"/>
      <c r="E40" s="20"/>
      <c r="F40" s="21">
        <f>'他地区'!$F$45</f>
        <v>111779</v>
      </c>
      <c r="G40" s="59">
        <f>'他地区'!$G$45</f>
        <v>0</v>
      </c>
      <c r="H40" s="53" t="s">
        <v>301</v>
      </c>
      <c r="I40" s="18">
        <f>G40/F40</f>
        <v>0</v>
      </c>
      <c r="J40" s="82"/>
    </row>
    <row r="41" spans="1:10" ht="13.5" customHeight="1">
      <c r="A41" s="60">
        <v>30</v>
      </c>
      <c r="B41" s="60" t="s">
        <v>677</v>
      </c>
      <c r="C41" s="20"/>
      <c r="D41" s="20"/>
      <c r="E41" s="20"/>
      <c r="F41" s="21">
        <f>'他地区'!$F$49</f>
        <v>57500</v>
      </c>
      <c r="G41" s="59">
        <f>'他地区'!$G$49</f>
        <v>0</v>
      </c>
      <c r="H41" s="53" t="s">
        <v>678</v>
      </c>
      <c r="I41" s="18">
        <f>G41/F41</f>
        <v>0</v>
      </c>
      <c r="J41" s="82"/>
    </row>
    <row r="42" spans="1:10" ht="13.5" customHeight="1">
      <c r="A42" s="74" t="s">
        <v>22</v>
      </c>
      <c r="B42" s="8"/>
      <c r="C42" s="8"/>
      <c r="D42" s="8"/>
      <c r="E42" s="9"/>
      <c r="F42" s="45">
        <f>SUM(F31:F41)</f>
        <v>1132073</v>
      </c>
      <c r="G42" s="49">
        <f>SUM(G31:G41)</f>
        <v>0</v>
      </c>
      <c r="H42" s="84"/>
      <c r="I42" s="19">
        <f>G42/F42</f>
        <v>0</v>
      </c>
      <c r="J42" s="83"/>
    </row>
  </sheetData>
  <sheetProtection sheet="1"/>
  <mergeCells count="7">
    <mergeCell ref="A1:C1"/>
    <mergeCell ref="D1:H1"/>
    <mergeCell ref="A2:B2"/>
    <mergeCell ref="C2:E2"/>
    <mergeCell ref="A3:E3"/>
    <mergeCell ref="A4:E4"/>
    <mergeCell ref="H4:J4"/>
  </mergeCells>
  <conditionalFormatting sqref="F9:G9">
    <cfRule type="expression" priority="27" dxfId="281" stopIfTrue="1">
      <formula>$F9&lt;$G9</formula>
    </cfRule>
  </conditionalFormatting>
  <conditionalFormatting sqref="F10:G10">
    <cfRule type="expression" priority="26" dxfId="281" stopIfTrue="1">
      <formula>$F10&lt;$G10</formula>
    </cfRule>
  </conditionalFormatting>
  <conditionalFormatting sqref="F11:G11">
    <cfRule type="expression" priority="25" dxfId="281" stopIfTrue="1">
      <formula>$F11&lt;$G11</formula>
    </cfRule>
  </conditionalFormatting>
  <conditionalFormatting sqref="F12:G12">
    <cfRule type="expression" priority="24" dxfId="281" stopIfTrue="1">
      <formula>$F12&lt;$G12</formula>
    </cfRule>
  </conditionalFormatting>
  <conditionalFormatting sqref="F13:G13">
    <cfRule type="expression" priority="23" dxfId="281" stopIfTrue="1">
      <formula>$F13&lt;$G13</formula>
    </cfRule>
  </conditionalFormatting>
  <conditionalFormatting sqref="F14:G14">
    <cfRule type="expression" priority="22" dxfId="281" stopIfTrue="1">
      <formula>$F14&lt;$G14</formula>
    </cfRule>
  </conditionalFormatting>
  <conditionalFormatting sqref="F15:G15">
    <cfRule type="expression" priority="21" dxfId="281" stopIfTrue="1">
      <formula>$F15&lt;$G15</formula>
    </cfRule>
  </conditionalFormatting>
  <conditionalFormatting sqref="F16:G16">
    <cfRule type="expression" priority="20" dxfId="281" stopIfTrue="1">
      <formula>$F16&lt;$G16</formula>
    </cfRule>
  </conditionalFormatting>
  <conditionalFormatting sqref="F17:G17">
    <cfRule type="expression" priority="19" dxfId="281" stopIfTrue="1">
      <formula>$F17&lt;$G17</formula>
    </cfRule>
  </conditionalFormatting>
  <conditionalFormatting sqref="F18:G18">
    <cfRule type="expression" priority="18" dxfId="281" stopIfTrue="1">
      <formula>$F18&lt;$G18</formula>
    </cfRule>
  </conditionalFormatting>
  <conditionalFormatting sqref="F19:G19">
    <cfRule type="expression" priority="17" dxfId="281" stopIfTrue="1">
      <formula>$F19&lt;$G19</formula>
    </cfRule>
  </conditionalFormatting>
  <conditionalFormatting sqref="F20:G20">
    <cfRule type="expression" priority="16" dxfId="281" stopIfTrue="1">
      <formula>$F20&lt;$G20</formula>
    </cfRule>
  </conditionalFormatting>
  <conditionalFormatting sqref="F21:G21">
    <cfRule type="expression" priority="15" dxfId="281" stopIfTrue="1">
      <formula>$F21&lt;$G21</formula>
    </cfRule>
  </conditionalFormatting>
  <conditionalFormatting sqref="F22:G22">
    <cfRule type="expression" priority="14" dxfId="281" stopIfTrue="1">
      <formula>$F22&lt;$G22</formula>
    </cfRule>
  </conditionalFormatting>
  <conditionalFormatting sqref="F23:G23">
    <cfRule type="expression" priority="13" dxfId="281" stopIfTrue="1">
      <formula>$F23&lt;$G23</formula>
    </cfRule>
  </conditionalFormatting>
  <conditionalFormatting sqref="F27:G27">
    <cfRule type="expression" priority="12" dxfId="281" stopIfTrue="1">
      <formula>$F27&lt;$G27</formula>
    </cfRule>
  </conditionalFormatting>
  <conditionalFormatting sqref="F31:G31">
    <cfRule type="expression" priority="11" dxfId="281" stopIfTrue="1">
      <formula>$F31&lt;$G31</formula>
    </cfRule>
  </conditionalFormatting>
  <conditionalFormatting sqref="F32:G32">
    <cfRule type="expression" priority="10" dxfId="281" stopIfTrue="1">
      <formula>$F32&lt;$G32</formula>
    </cfRule>
  </conditionalFormatting>
  <conditionalFormatting sqref="F33:G33">
    <cfRule type="expression" priority="9" dxfId="281" stopIfTrue="1">
      <formula>$F33&lt;$G33</formula>
    </cfRule>
  </conditionalFormatting>
  <conditionalFormatting sqref="F34:G34">
    <cfRule type="expression" priority="8" dxfId="281" stopIfTrue="1">
      <formula>$F34&lt;$G34</formula>
    </cfRule>
  </conditionalFormatting>
  <conditionalFormatting sqref="F35:G35">
    <cfRule type="expression" priority="7" dxfId="281" stopIfTrue="1">
      <formula>$F35&lt;$G35</formula>
    </cfRule>
  </conditionalFormatting>
  <conditionalFormatting sqref="F36:G36">
    <cfRule type="expression" priority="6" dxfId="281" stopIfTrue="1">
      <formula>$F36&lt;$G36</formula>
    </cfRule>
  </conditionalFormatting>
  <conditionalFormatting sqref="F37:G37">
    <cfRule type="expression" priority="5" dxfId="281" stopIfTrue="1">
      <formula>$F37&lt;$G37</formula>
    </cfRule>
  </conditionalFormatting>
  <conditionalFormatting sqref="F38:G38">
    <cfRule type="expression" priority="4" dxfId="281" stopIfTrue="1">
      <formula>$F38&lt;$G38</formula>
    </cfRule>
  </conditionalFormatting>
  <conditionalFormatting sqref="F39:G39">
    <cfRule type="expression" priority="3" dxfId="281" stopIfTrue="1">
      <formula>$F39&lt;$G39</formula>
    </cfRule>
  </conditionalFormatting>
  <conditionalFormatting sqref="F40:G40">
    <cfRule type="expression" priority="2" dxfId="281" stopIfTrue="1">
      <formula>$F40&lt;$G40</formula>
    </cfRule>
  </conditionalFormatting>
  <conditionalFormatting sqref="F41:G41">
    <cfRule type="expression" priority="1" dxfId="281" stopIfTrue="1">
      <formula>$F41&lt;$G41</formula>
    </cfRule>
  </conditionalFormatting>
  <dataValidations count="1">
    <dataValidation type="whole" operator="greaterThanOrEqual" allowBlank="1" showInputMessage="1" showErrorMessage="1" sqref="G9:G23 G27 G31:G4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J279"/>
  <sheetViews>
    <sheetView showGridLines="0" zoomScalePageLayoutView="0" workbookViewId="0" topLeftCell="A1">
      <pane ySplit="5" topLeftCell="A6" activePane="bottomLeft" state="frozen"/>
      <selection pane="topLeft" activeCell="A4" sqref="A4:C4"/>
      <selection pane="bottomLeft" activeCell="A1" sqref="A1"/>
    </sheetView>
  </sheetViews>
  <sheetFormatPr defaultColWidth="9.140625" defaultRowHeight="13.5" customHeight="1"/>
  <cols>
    <col min="1" max="5" width="3.57421875" style="1" customWidth="1"/>
    <col min="6" max="6" width="10.28125" style="2" bestFit="1" customWidth="1"/>
    <col min="7" max="7" width="10.28125" style="1" customWidth="1"/>
    <col min="8" max="8" width="28.421875" style="42" customWidth="1"/>
    <col min="9" max="9" width="10.28125" style="17" customWidth="1"/>
    <col min="10" max="10" width="10.57421875" style="1" customWidth="1"/>
    <col min="11" max="16384" width="9.00390625" style="1" customWidth="1"/>
  </cols>
  <sheetData>
    <row r="1" spans="1:10" ht="13.5" customHeight="1">
      <c r="A1" s="16" t="s">
        <v>317</v>
      </c>
      <c r="B1" s="13"/>
      <c r="C1" s="13"/>
      <c r="D1" s="144" t="s">
        <v>30</v>
      </c>
      <c r="E1" s="145"/>
      <c r="F1" s="145"/>
      <c r="G1" s="145"/>
      <c r="H1" s="146"/>
      <c r="I1" s="75" t="s">
        <v>45</v>
      </c>
      <c r="J1" s="57" t="s">
        <v>16</v>
      </c>
    </row>
    <row r="2" spans="1:10" ht="13.5" customHeight="1">
      <c r="A2" s="147" t="s">
        <v>52</v>
      </c>
      <c r="B2" s="148"/>
      <c r="C2" s="165">
        <f>'申込書'!$C$6</f>
        <v>42889</v>
      </c>
      <c r="D2" s="166"/>
      <c r="E2" s="167"/>
      <c r="F2" s="76" t="s">
        <v>25</v>
      </c>
      <c r="G2" s="55">
        <f>'申込書'!$I$6</f>
        <v>42887</v>
      </c>
      <c r="H2" s="77" t="s">
        <v>27</v>
      </c>
      <c r="I2" s="76" t="s">
        <v>46</v>
      </c>
      <c r="J2" s="56">
        <f>'申込書'!$C$9</f>
        <v>0</v>
      </c>
    </row>
    <row r="3" spans="1:10" ht="13.5" customHeight="1">
      <c r="A3" s="141"/>
      <c r="B3" s="142"/>
      <c r="C3" s="142"/>
      <c r="D3" s="142"/>
      <c r="E3" s="143"/>
      <c r="F3" s="76" t="s">
        <v>26</v>
      </c>
      <c r="G3" s="55">
        <f>'申込書'!$M$6</f>
        <v>42888</v>
      </c>
      <c r="H3" s="86">
        <f>'申込書'!$C$7</f>
        <v>0</v>
      </c>
      <c r="I3" s="3"/>
      <c r="J3" s="4"/>
    </row>
    <row r="4" spans="1:10" ht="13.5" customHeight="1">
      <c r="A4" s="43"/>
      <c r="B4" s="44"/>
      <c r="C4" s="44"/>
      <c r="D4" s="44"/>
      <c r="E4" s="44"/>
      <c r="F4" s="76" t="s">
        <v>41</v>
      </c>
      <c r="G4" s="54">
        <f>G279</f>
        <v>0</v>
      </c>
      <c r="H4" s="3"/>
      <c r="I4" s="76" t="s">
        <v>42</v>
      </c>
      <c r="J4" s="58">
        <f>'申込書'!L9</f>
        <v>0</v>
      </c>
    </row>
    <row r="5" spans="8:9" ht="6" customHeight="1">
      <c r="H5" s="1"/>
      <c r="I5" s="1"/>
    </row>
    <row r="6" spans="1:10" ht="15.75" customHeight="1">
      <c r="A6" s="14" t="s">
        <v>302</v>
      </c>
      <c r="B6" s="15"/>
      <c r="C6" s="15"/>
      <c r="D6" s="15"/>
      <c r="E6" s="15"/>
      <c r="F6" s="66"/>
      <c r="G6" s="67"/>
      <c r="H6" s="67"/>
      <c r="I6" s="67"/>
      <c r="J6" s="67"/>
    </row>
    <row r="7" spans="1:10" s="73" customFormat="1" ht="13.5" customHeight="1">
      <c r="A7" s="68" t="s">
        <v>18</v>
      </c>
      <c r="B7" s="69"/>
      <c r="C7" s="69"/>
      <c r="D7" s="69"/>
      <c r="E7" s="70"/>
      <c r="F7" s="71" t="s">
        <v>19</v>
      </c>
      <c r="G7" s="72" t="s">
        <v>21</v>
      </c>
      <c r="H7" s="72" t="s">
        <v>20</v>
      </c>
      <c r="I7" s="163" t="s">
        <v>40</v>
      </c>
      <c r="J7" s="164"/>
    </row>
    <row r="8" spans="1:10" ht="13.5" customHeight="1">
      <c r="A8" s="60">
        <v>10</v>
      </c>
      <c r="B8" s="60" t="s">
        <v>84</v>
      </c>
      <c r="C8" s="61">
        <v>1</v>
      </c>
      <c r="D8" s="60">
        <v>0</v>
      </c>
      <c r="E8" s="60">
        <v>1</v>
      </c>
      <c r="F8" s="21">
        <v>160</v>
      </c>
      <c r="G8" s="48"/>
      <c r="H8" s="53" t="s">
        <v>101</v>
      </c>
      <c r="I8" s="155"/>
      <c r="J8" s="156"/>
    </row>
    <row r="9" spans="1:10" ht="13.5" customHeight="1">
      <c r="A9" s="60">
        <v>10</v>
      </c>
      <c r="B9" s="60" t="s">
        <v>84</v>
      </c>
      <c r="C9" s="61">
        <v>2</v>
      </c>
      <c r="D9" s="60">
        <v>0</v>
      </c>
      <c r="E9" s="60">
        <v>1</v>
      </c>
      <c r="F9" s="21">
        <v>370</v>
      </c>
      <c r="G9" s="48"/>
      <c r="H9" s="53" t="s">
        <v>102</v>
      </c>
      <c r="I9" s="155"/>
      <c r="J9" s="156"/>
    </row>
    <row r="10" spans="1:10" ht="13.5" customHeight="1">
      <c r="A10" s="60">
        <v>10</v>
      </c>
      <c r="B10" s="60" t="s">
        <v>84</v>
      </c>
      <c r="C10" s="61">
        <v>3</v>
      </c>
      <c r="D10" s="60">
        <v>0</v>
      </c>
      <c r="E10" s="60">
        <v>1</v>
      </c>
      <c r="F10" s="21">
        <v>140</v>
      </c>
      <c r="G10" s="48"/>
      <c r="H10" s="53" t="s">
        <v>103</v>
      </c>
      <c r="I10" s="155"/>
      <c r="J10" s="156"/>
    </row>
    <row r="11" spans="1:10" ht="13.5" customHeight="1">
      <c r="A11" s="60">
        <v>10</v>
      </c>
      <c r="B11" s="60" t="s">
        <v>84</v>
      </c>
      <c r="C11" s="61">
        <v>4</v>
      </c>
      <c r="D11" s="60">
        <v>0</v>
      </c>
      <c r="E11" s="60">
        <v>1</v>
      </c>
      <c r="F11" s="21">
        <v>50</v>
      </c>
      <c r="G11" s="48"/>
      <c r="H11" s="53" t="s">
        <v>104</v>
      </c>
      <c r="I11" s="155"/>
      <c r="J11" s="156"/>
    </row>
    <row r="12" spans="1:10" ht="13.5" customHeight="1">
      <c r="A12" s="60">
        <v>10</v>
      </c>
      <c r="B12" s="60" t="s">
        <v>84</v>
      </c>
      <c r="C12" s="61">
        <v>5</v>
      </c>
      <c r="D12" s="60">
        <v>0</v>
      </c>
      <c r="E12" s="60">
        <v>1</v>
      </c>
      <c r="F12" s="21">
        <v>190</v>
      </c>
      <c r="G12" s="48"/>
      <c r="H12" s="53" t="s">
        <v>105</v>
      </c>
      <c r="I12" s="155"/>
      <c r="J12" s="156"/>
    </row>
    <row r="13" spans="1:10" ht="13.5" customHeight="1">
      <c r="A13" s="74" t="s">
        <v>22</v>
      </c>
      <c r="B13" s="8"/>
      <c r="C13" s="8"/>
      <c r="D13" s="8"/>
      <c r="E13" s="9"/>
      <c r="F13" s="45">
        <f>SUM(F8:F12)</f>
        <v>910</v>
      </c>
      <c r="G13" s="49">
        <f>SUM(G8:G12)</f>
        <v>0</v>
      </c>
      <c r="H13" s="84"/>
      <c r="I13" s="157"/>
      <c r="J13" s="158"/>
    </row>
    <row r="14" spans="1:10" ht="15.75" customHeight="1">
      <c r="A14" s="14" t="s">
        <v>303</v>
      </c>
      <c r="B14" s="15"/>
      <c r="C14" s="15"/>
      <c r="D14" s="15"/>
      <c r="E14" s="15"/>
      <c r="F14" s="66"/>
      <c r="G14" s="67"/>
      <c r="H14" s="67"/>
      <c r="I14" s="67"/>
      <c r="J14" s="67"/>
    </row>
    <row r="15" spans="1:10" s="73" customFormat="1" ht="13.5" customHeight="1">
      <c r="A15" s="68" t="s">
        <v>18</v>
      </c>
      <c r="B15" s="69"/>
      <c r="C15" s="69"/>
      <c r="D15" s="69"/>
      <c r="E15" s="70"/>
      <c r="F15" s="71" t="s">
        <v>19</v>
      </c>
      <c r="G15" s="72" t="s">
        <v>21</v>
      </c>
      <c r="H15" s="72" t="s">
        <v>20</v>
      </c>
      <c r="I15" s="163" t="s">
        <v>40</v>
      </c>
      <c r="J15" s="164"/>
    </row>
    <row r="16" spans="1:10" ht="13.5" customHeight="1">
      <c r="A16" s="60">
        <v>10</v>
      </c>
      <c r="B16" s="60" t="s">
        <v>85</v>
      </c>
      <c r="C16" s="61">
        <v>1</v>
      </c>
      <c r="D16" s="60">
        <v>0</v>
      </c>
      <c r="E16" s="60">
        <v>1</v>
      </c>
      <c r="F16" s="21">
        <v>160</v>
      </c>
      <c r="G16" s="48"/>
      <c r="H16" s="53" t="s">
        <v>106</v>
      </c>
      <c r="I16" s="155"/>
      <c r="J16" s="156"/>
    </row>
    <row r="17" spans="1:10" ht="13.5" customHeight="1">
      <c r="A17" s="60">
        <v>10</v>
      </c>
      <c r="B17" s="60" t="s">
        <v>85</v>
      </c>
      <c r="C17" s="61">
        <v>2</v>
      </c>
      <c r="D17" s="60">
        <v>0</v>
      </c>
      <c r="E17" s="60">
        <v>1</v>
      </c>
      <c r="F17" s="21">
        <v>190</v>
      </c>
      <c r="G17" s="48"/>
      <c r="H17" s="53" t="s">
        <v>107</v>
      </c>
      <c r="I17" s="155"/>
      <c r="J17" s="156"/>
    </row>
    <row r="18" spans="1:10" ht="13.5" customHeight="1">
      <c r="A18" s="60">
        <v>10</v>
      </c>
      <c r="B18" s="60" t="s">
        <v>85</v>
      </c>
      <c r="C18" s="61">
        <v>3</v>
      </c>
      <c r="D18" s="60">
        <v>0</v>
      </c>
      <c r="E18" s="60">
        <v>1</v>
      </c>
      <c r="F18" s="21">
        <v>120</v>
      </c>
      <c r="G18" s="48"/>
      <c r="H18" s="53" t="s">
        <v>108</v>
      </c>
      <c r="I18" s="155"/>
      <c r="J18" s="156"/>
    </row>
    <row r="19" spans="1:10" ht="13.5" customHeight="1">
      <c r="A19" s="60">
        <v>10</v>
      </c>
      <c r="B19" s="60" t="s">
        <v>85</v>
      </c>
      <c r="C19" s="61">
        <v>4</v>
      </c>
      <c r="D19" s="60">
        <v>1</v>
      </c>
      <c r="E19" s="60">
        <v>1</v>
      </c>
      <c r="F19" s="21">
        <v>130</v>
      </c>
      <c r="G19" s="48"/>
      <c r="H19" s="53" t="s">
        <v>632</v>
      </c>
      <c r="I19" s="155"/>
      <c r="J19" s="156"/>
    </row>
    <row r="20" spans="1:10" ht="13.5" customHeight="1">
      <c r="A20" s="60">
        <v>10</v>
      </c>
      <c r="B20" s="60" t="s">
        <v>85</v>
      </c>
      <c r="C20" s="61">
        <v>4</v>
      </c>
      <c r="D20" s="60">
        <v>2</v>
      </c>
      <c r="E20" s="60">
        <v>1</v>
      </c>
      <c r="F20" s="21">
        <v>230</v>
      </c>
      <c r="G20" s="48"/>
      <c r="H20" s="53" t="s">
        <v>633</v>
      </c>
      <c r="I20" s="155"/>
      <c r="J20" s="156"/>
    </row>
    <row r="21" spans="1:10" ht="13.5" customHeight="1">
      <c r="A21" s="60">
        <v>10</v>
      </c>
      <c r="B21" s="60" t="s">
        <v>85</v>
      </c>
      <c r="C21" s="61">
        <v>5</v>
      </c>
      <c r="D21" s="60">
        <v>0</v>
      </c>
      <c r="E21" s="60">
        <v>1</v>
      </c>
      <c r="F21" s="21">
        <v>300</v>
      </c>
      <c r="G21" s="48"/>
      <c r="H21" s="53" t="s">
        <v>110</v>
      </c>
      <c r="I21" s="155"/>
      <c r="J21" s="156"/>
    </row>
    <row r="22" spans="1:10" ht="13.5" customHeight="1">
      <c r="A22" s="60">
        <v>10</v>
      </c>
      <c r="B22" s="60" t="s">
        <v>85</v>
      </c>
      <c r="C22" s="61">
        <v>6</v>
      </c>
      <c r="D22" s="60">
        <v>1</v>
      </c>
      <c r="E22" s="60">
        <v>1</v>
      </c>
      <c r="F22" s="21">
        <v>350</v>
      </c>
      <c r="G22" s="48"/>
      <c r="H22" s="53" t="s">
        <v>507</v>
      </c>
      <c r="I22" s="155"/>
      <c r="J22" s="156"/>
    </row>
    <row r="23" spans="1:10" ht="13.5" customHeight="1">
      <c r="A23" s="60">
        <v>10</v>
      </c>
      <c r="B23" s="60" t="s">
        <v>85</v>
      </c>
      <c r="C23" s="61">
        <v>6</v>
      </c>
      <c r="D23" s="60">
        <v>2</v>
      </c>
      <c r="E23" s="60">
        <v>1</v>
      </c>
      <c r="F23" s="21">
        <v>270</v>
      </c>
      <c r="G23" s="48"/>
      <c r="H23" s="53" t="s">
        <v>111</v>
      </c>
      <c r="I23" s="155"/>
      <c r="J23" s="156"/>
    </row>
    <row r="24" spans="1:10" ht="13.5" customHeight="1">
      <c r="A24" s="60">
        <v>10</v>
      </c>
      <c r="B24" s="60" t="s">
        <v>85</v>
      </c>
      <c r="C24" s="61">
        <v>6</v>
      </c>
      <c r="D24" s="60">
        <v>3</v>
      </c>
      <c r="E24" s="60">
        <v>1</v>
      </c>
      <c r="F24" s="21">
        <v>190</v>
      </c>
      <c r="G24" s="48"/>
      <c r="H24" s="53" t="s">
        <v>555</v>
      </c>
      <c r="I24" s="155"/>
      <c r="J24" s="156"/>
    </row>
    <row r="25" spans="1:10" ht="13.5" customHeight="1">
      <c r="A25" s="60">
        <v>10</v>
      </c>
      <c r="B25" s="60" t="s">
        <v>85</v>
      </c>
      <c r="C25" s="61">
        <v>7</v>
      </c>
      <c r="D25" s="60">
        <v>1</v>
      </c>
      <c r="E25" s="60">
        <v>1</v>
      </c>
      <c r="F25" s="21">
        <v>320</v>
      </c>
      <c r="G25" s="48"/>
      <c r="H25" s="53" t="s">
        <v>112</v>
      </c>
      <c r="I25" s="155"/>
      <c r="J25" s="156"/>
    </row>
    <row r="26" spans="1:10" ht="13.5" customHeight="1">
      <c r="A26" s="60">
        <v>10</v>
      </c>
      <c r="B26" s="60" t="s">
        <v>85</v>
      </c>
      <c r="C26" s="61">
        <v>7</v>
      </c>
      <c r="D26" s="60">
        <v>2</v>
      </c>
      <c r="E26" s="60">
        <v>1</v>
      </c>
      <c r="F26" s="21">
        <v>170</v>
      </c>
      <c r="G26" s="48"/>
      <c r="H26" s="53" t="s">
        <v>535</v>
      </c>
      <c r="I26" s="155"/>
      <c r="J26" s="156"/>
    </row>
    <row r="27" spans="1:10" ht="13.5" customHeight="1">
      <c r="A27" s="60">
        <v>10</v>
      </c>
      <c r="B27" s="60" t="s">
        <v>85</v>
      </c>
      <c r="C27" s="61">
        <v>8</v>
      </c>
      <c r="D27" s="60">
        <v>0</v>
      </c>
      <c r="E27" s="60">
        <v>1</v>
      </c>
      <c r="F27" s="21">
        <v>360</v>
      </c>
      <c r="G27" s="48"/>
      <c r="H27" s="53" t="s">
        <v>113</v>
      </c>
      <c r="I27" s="155"/>
      <c r="J27" s="156"/>
    </row>
    <row r="28" spans="1:10" ht="13.5" customHeight="1">
      <c r="A28" s="60">
        <v>10</v>
      </c>
      <c r="B28" s="60" t="s">
        <v>85</v>
      </c>
      <c r="C28" s="61">
        <v>9</v>
      </c>
      <c r="D28" s="60">
        <v>0</v>
      </c>
      <c r="E28" s="60">
        <v>1</v>
      </c>
      <c r="F28" s="21">
        <v>340</v>
      </c>
      <c r="G28" s="48"/>
      <c r="H28" s="53" t="s">
        <v>114</v>
      </c>
      <c r="I28" s="155"/>
      <c r="J28" s="156"/>
    </row>
    <row r="29" spans="1:10" ht="13.5" customHeight="1">
      <c r="A29" s="60">
        <v>10</v>
      </c>
      <c r="B29" s="60" t="s">
        <v>85</v>
      </c>
      <c r="C29" s="61">
        <v>10</v>
      </c>
      <c r="D29" s="60">
        <v>0</v>
      </c>
      <c r="E29" s="60">
        <v>1</v>
      </c>
      <c r="F29" s="21">
        <v>210</v>
      </c>
      <c r="G29" s="48"/>
      <c r="H29" s="53" t="s">
        <v>115</v>
      </c>
      <c r="I29" s="155"/>
      <c r="J29" s="156"/>
    </row>
    <row r="30" spans="1:10" ht="13.5" customHeight="1">
      <c r="A30" s="60">
        <v>10</v>
      </c>
      <c r="B30" s="60" t="s">
        <v>85</v>
      </c>
      <c r="C30" s="61">
        <v>11</v>
      </c>
      <c r="D30" s="60">
        <v>1</v>
      </c>
      <c r="E30" s="60">
        <v>1</v>
      </c>
      <c r="F30" s="21">
        <v>310</v>
      </c>
      <c r="G30" s="48"/>
      <c r="H30" s="53" t="s">
        <v>540</v>
      </c>
      <c r="I30" s="155"/>
      <c r="J30" s="156"/>
    </row>
    <row r="31" spans="1:10" ht="13.5" customHeight="1">
      <c r="A31" s="60">
        <v>10</v>
      </c>
      <c r="B31" s="60" t="s">
        <v>85</v>
      </c>
      <c r="C31" s="61">
        <v>11</v>
      </c>
      <c r="D31" s="60">
        <v>2</v>
      </c>
      <c r="E31" s="60">
        <v>1</v>
      </c>
      <c r="F31" s="21">
        <v>170</v>
      </c>
      <c r="G31" s="48"/>
      <c r="H31" s="53" t="s">
        <v>541</v>
      </c>
      <c r="I31" s="155"/>
      <c r="J31" s="156"/>
    </row>
    <row r="32" spans="1:10" ht="13.5" customHeight="1">
      <c r="A32" s="60">
        <v>10</v>
      </c>
      <c r="B32" s="60" t="s">
        <v>85</v>
      </c>
      <c r="C32" s="61">
        <v>12</v>
      </c>
      <c r="D32" s="60">
        <v>0</v>
      </c>
      <c r="E32" s="60">
        <v>1</v>
      </c>
      <c r="F32" s="21">
        <v>290</v>
      </c>
      <c r="G32" s="48"/>
      <c r="H32" s="53" t="s">
        <v>117</v>
      </c>
      <c r="I32" s="155"/>
      <c r="J32" s="156"/>
    </row>
    <row r="33" spans="1:10" ht="13.5" customHeight="1">
      <c r="A33" s="60">
        <v>10</v>
      </c>
      <c r="B33" s="60" t="s">
        <v>85</v>
      </c>
      <c r="C33" s="61">
        <v>13</v>
      </c>
      <c r="D33" s="60">
        <v>1</v>
      </c>
      <c r="E33" s="60">
        <v>1</v>
      </c>
      <c r="F33" s="21">
        <v>190</v>
      </c>
      <c r="G33" s="48"/>
      <c r="H33" s="53" t="s">
        <v>542</v>
      </c>
      <c r="I33" s="155"/>
      <c r="J33" s="156"/>
    </row>
    <row r="34" spans="1:10" ht="13.5" customHeight="1">
      <c r="A34" s="60">
        <v>10</v>
      </c>
      <c r="B34" s="60" t="s">
        <v>85</v>
      </c>
      <c r="C34" s="61">
        <v>13</v>
      </c>
      <c r="D34" s="60">
        <v>2</v>
      </c>
      <c r="E34" s="60">
        <v>1</v>
      </c>
      <c r="F34" s="21">
        <v>270</v>
      </c>
      <c r="G34" s="48"/>
      <c r="H34" s="53" t="s">
        <v>543</v>
      </c>
      <c r="I34" s="155"/>
      <c r="J34" s="156"/>
    </row>
    <row r="35" spans="1:10" ht="13.5" customHeight="1">
      <c r="A35" s="60">
        <v>10</v>
      </c>
      <c r="B35" s="60" t="s">
        <v>85</v>
      </c>
      <c r="C35" s="61">
        <v>14</v>
      </c>
      <c r="D35" s="60">
        <v>0</v>
      </c>
      <c r="E35" s="60">
        <v>1</v>
      </c>
      <c r="F35" s="21">
        <v>270</v>
      </c>
      <c r="G35" s="48"/>
      <c r="H35" s="53" t="s">
        <v>119</v>
      </c>
      <c r="I35" s="155"/>
      <c r="J35" s="156"/>
    </row>
    <row r="36" spans="1:10" ht="13.5" customHeight="1">
      <c r="A36" s="60">
        <v>10</v>
      </c>
      <c r="B36" s="60" t="s">
        <v>85</v>
      </c>
      <c r="C36" s="61">
        <v>15</v>
      </c>
      <c r="D36" s="60">
        <v>0</v>
      </c>
      <c r="E36" s="60">
        <v>1</v>
      </c>
      <c r="F36" s="21">
        <v>450</v>
      </c>
      <c r="G36" s="48"/>
      <c r="H36" s="53" t="s">
        <v>120</v>
      </c>
      <c r="I36" s="155"/>
      <c r="J36" s="156"/>
    </row>
    <row r="37" spans="1:10" ht="13.5" customHeight="1">
      <c r="A37" s="60">
        <v>10</v>
      </c>
      <c r="B37" s="60" t="s">
        <v>85</v>
      </c>
      <c r="C37" s="61">
        <v>16</v>
      </c>
      <c r="D37" s="60">
        <v>0</v>
      </c>
      <c r="E37" s="60">
        <v>1</v>
      </c>
      <c r="F37" s="21">
        <v>510</v>
      </c>
      <c r="G37" s="48"/>
      <c r="H37" s="53" t="s">
        <v>121</v>
      </c>
      <c r="I37" s="155"/>
      <c r="J37" s="156"/>
    </row>
    <row r="38" spans="1:10" ht="13.5" customHeight="1">
      <c r="A38" s="60">
        <v>10</v>
      </c>
      <c r="B38" s="60" t="s">
        <v>85</v>
      </c>
      <c r="C38" s="61">
        <v>17</v>
      </c>
      <c r="D38" s="60">
        <v>0</v>
      </c>
      <c r="E38" s="60">
        <v>1</v>
      </c>
      <c r="F38" s="21">
        <v>290</v>
      </c>
      <c r="G38" s="48"/>
      <c r="H38" s="53" t="s">
        <v>122</v>
      </c>
      <c r="I38" s="155"/>
      <c r="J38" s="156"/>
    </row>
    <row r="39" spans="1:10" ht="13.5" customHeight="1">
      <c r="A39" s="60">
        <v>10</v>
      </c>
      <c r="B39" s="60" t="s">
        <v>85</v>
      </c>
      <c r="C39" s="61">
        <v>18</v>
      </c>
      <c r="D39" s="60">
        <v>1</v>
      </c>
      <c r="E39" s="60">
        <v>1</v>
      </c>
      <c r="F39" s="21">
        <v>330</v>
      </c>
      <c r="G39" s="48"/>
      <c r="H39" s="53" t="s">
        <v>123</v>
      </c>
      <c r="I39" s="155"/>
      <c r="J39" s="156"/>
    </row>
    <row r="40" spans="1:10" ht="13.5" customHeight="1">
      <c r="A40" s="60">
        <v>10</v>
      </c>
      <c r="B40" s="60" t="s">
        <v>85</v>
      </c>
      <c r="C40" s="61">
        <v>18</v>
      </c>
      <c r="D40" s="60">
        <v>2</v>
      </c>
      <c r="E40" s="60">
        <v>1</v>
      </c>
      <c r="F40" s="21">
        <v>200</v>
      </c>
      <c r="G40" s="48"/>
      <c r="H40" s="53" t="s">
        <v>544</v>
      </c>
      <c r="I40" s="155"/>
      <c r="J40" s="156"/>
    </row>
    <row r="41" spans="1:10" ht="13.5" customHeight="1">
      <c r="A41" s="74" t="s">
        <v>22</v>
      </c>
      <c r="B41" s="8"/>
      <c r="C41" s="8"/>
      <c r="D41" s="8"/>
      <c r="E41" s="9"/>
      <c r="F41" s="45">
        <f>SUM(F16:F40)</f>
        <v>6620</v>
      </c>
      <c r="G41" s="49">
        <f>SUM(G16:G40)</f>
        <v>0</v>
      </c>
      <c r="H41" s="84"/>
      <c r="I41" s="157"/>
      <c r="J41" s="158"/>
    </row>
    <row r="42" spans="1:10" ht="15.75" customHeight="1">
      <c r="A42" s="14" t="s">
        <v>304</v>
      </c>
      <c r="B42" s="15"/>
      <c r="C42" s="15"/>
      <c r="D42" s="15"/>
      <c r="E42" s="15"/>
      <c r="F42" s="66"/>
      <c r="G42" s="67"/>
      <c r="H42" s="67"/>
      <c r="I42" s="67"/>
      <c r="J42" s="67"/>
    </row>
    <row r="43" spans="1:10" s="73" customFormat="1" ht="13.5" customHeight="1">
      <c r="A43" s="68" t="s">
        <v>18</v>
      </c>
      <c r="B43" s="69"/>
      <c r="C43" s="69"/>
      <c r="D43" s="69"/>
      <c r="E43" s="70"/>
      <c r="F43" s="71" t="s">
        <v>19</v>
      </c>
      <c r="G43" s="72" t="s">
        <v>21</v>
      </c>
      <c r="H43" s="72" t="s">
        <v>20</v>
      </c>
      <c r="I43" s="163" t="s">
        <v>40</v>
      </c>
      <c r="J43" s="164"/>
    </row>
    <row r="44" spans="1:10" ht="13.5" customHeight="1">
      <c r="A44" s="60">
        <v>10</v>
      </c>
      <c r="B44" s="60" t="s">
        <v>86</v>
      </c>
      <c r="C44" s="61">
        <v>1</v>
      </c>
      <c r="D44" s="60">
        <v>0</v>
      </c>
      <c r="E44" s="60">
        <v>1</v>
      </c>
      <c r="F44" s="21">
        <v>340</v>
      </c>
      <c r="G44" s="48"/>
      <c r="H44" s="53" t="s">
        <v>124</v>
      </c>
      <c r="I44" s="155"/>
      <c r="J44" s="156"/>
    </row>
    <row r="45" spans="1:10" ht="13.5" customHeight="1">
      <c r="A45" s="60">
        <v>10</v>
      </c>
      <c r="B45" s="60" t="s">
        <v>86</v>
      </c>
      <c r="C45" s="61">
        <v>2</v>
      </c>
      <c r="D45" s="60">
        <v>1</v>
      </c>
      <c r="E45" s="60">
        <v>1</v>
      </c>
      <c r="F45" s="21">
        <v>380</v>
      </c>
      <c r="G45" s="48"/>
      <c r="H45" s="53" t="s">
        <v>637</v>
      </c>
      <c r="I45" s="155"/>
      <c r="J45" s="156"/>
    </row>
    <row r="46" spans="1:10" ht="13.5" customHeight="1">
      <c r="A46" s="60">
        <v>10</v>
      </c>
      <c r="B46" s="60" t="s">
        <v>86</v>
      </c>
      <c r="C46" s="61">
        <v>2</v>
      </c>
      <c r="D46" s="60">
        <v>2</v>
      </c>
      <c r="E46" s="60">
        <v>1</v>
      </c>
      <c r="F46" s="21">
        <v>210</v>
      </c>
      <c r="G46" s="48"/>
      <c r="H46" s="53" t="s">
        <v>638</v>
      </c>
      <c r="I46" s="155"/>
      <c r="J46" s="156"/>
    </row>
    <row r="47" spans="1:10" ht="13.5" customHeight="1">
      <c r="A47" s="60">
        <v>10</v>
      </c>
      <c r="B47" s="60" t="s">
        <v>86</v>
      </c>
      <c r="C47" s="61">
        <v>3</v>
      </c>
      <c r="D47" s="60">
        <v>0</v>
      </c>
      <c r="E47" s="60">
        <v>1</v>
      </c>
      <c r="F47" s="21">
        <v>410</v>
      </c>
      <c r="G47" s="48"/>
      <c r="H47" s="53" t="s">
        <v>126</v>
      </c>
      <c r="I47" s="155"/>
      <c r="J47" s="156"/>
    </row>
    <row r="48" spans="1:10" ht="13.5" customHeight="1">
      <c r="A48" s="60">
        <v>10</v>
      </c>
      <c r="B48" s="60" t="s">
        <v>86</v>
      </c>
      <c r="C48" s="61">
        <v>4</v>
      </c>
      <c r="D48" s="60">
        <v>0</v>
      </c>
      <c r="E48" s="60">
        <v>1</v>
      </c>
      <c r="F48" s="21">
        <v>200</v>
      </c>
      <c r="G48" s="48"/>
      <c r="H48" s="53" t="s">
        <v>127</v>
      </c>
      <c r="I48" s="155"/>
      <c r="J48" s="156"/>
    </row>
    <row r="49" spans="1:10" ht="13.5" customHeight="1">
      <c r="A49" s="60">
        <v>10</v>
      </c>
      <c r="B49" s="60" t="s">
        <v>86</v>
      </c>
      <c r="C49" s="61">
        <v>5</v>
      </c>
      <c r="D49" s="60">
        <v>0</v>
      </c>
      <c r="E49" s="60">
        <v>1</v>
      </c>
      <c r="F49" s="21">
        <v>540</v>
      </c>
      <c r="G49" s="48"/>
      <c r="H49" s="53" t="s">
        <v>128</v>
      </c>
      <c r="I49" s="155"/>
      <c r="J49" s="156"/>
    </row>
    <row r="50" spans="1:10" ht="13.5" customHeight="1">
      <c r="A50" s="60">
        <v>10</v>
      </c>
      <c r="B50" s="60" t="s">
        <v>86</v>
      </c>
      <c r="C50" s="61">
        <v>6</v>
      </c>
      <c r="D50" s="60">
        <v>0</v>
      </c>
      <c r="E50" s="60">
        <v>1</v>
      </c>
      <c r="F50" s="21">
        <v>380</v>
      </c>
      <c r="G50" s="48"/>
      <c r="H50" s="53" t="s">
        <v>129</v>
      </c>
      <c r="I50" s="155"/>
      <c r="J50" s="156"/>
    </row>
    <row r="51" spans="1:10" ht="13.5" customHeight="1">
      <c r="A51" s="60">
        <v>10</v>
      </c>
      <c r="B51" s="60" t="s">
        <v>86</v>
      </c>
      <c r="C51" s="61">
        <v>7</v>
      </c>
      <c r="D51" s="60">
        <v>0</v>
      </c>
      <c r="E51" s="60">
        <v>1</v>
      </c>
      <c r="F51" s="21">
        <v>340</v>
      </c>
      <c r="G51" s="48"/>
      <c r="H51" s="53" t="s">
        <v>130</v>
      </c>
      <c r="I51" s="155"/>
      <c r="J51" s="156"/>
    </row>
    <row r="52" spans="1:10" ht="13.5" customHeight="1">
      <c r="A52" s="60">
        <v>10</v>
      </c>
      <c r="B52" s="60" t="s">
        <v>86</v>
      </c>
      <c r="C52" s="61">
        <v>8</v>
      </c>
      <c r="D52" s="60">
        <v>0</v>
      </c>
      <c r="E52" s="60">
        <v>1</v>
      </c>
      <c r="F52" s="21">
        <v>300</v>
      </c>
      <c r="G52" s="48"/>
      <c r="H52" s="53" t="s">
        <v>131</v>
      </c>
      <c r="I52" s="155"/>
      <c r="J52" s="156"/>
    </row>
    <row r="53" spans="1:10" ht="13.5" customHeight="1">
      <c r="A53" s="60">
        <v>10</v>
      </c>
      <c r="B53" s="60" t="s">
        <v>86</v>
      </c>
      <c r="C53" s="61">
        <v>9</v>
      </c>
      <c r="D53" s="60">
        <v>0</v>
      </c>
      <c r="E53" s="60">
        <v>1</v>
      </c>
      <c r="F53" s="21">
        <v>360</v>
      </c>
      <c r="G53" s="48"/>
      <c r="H53" s="53" t="s">
        <v>132</v>
      </c>
      <c r="I53" s="155"/>
      <c r="J53" s="156"/>
    </row>
    <row r="54" spans="1:10" ht="13.5" customHeight="1">
      <c r="A54" s="74" t="s">
        <v>22</v>
      </c>
      <c r="B54" s="8"/>
      <c r="C54" s="8"/>
      <c r="D54" s="8"/>
      <c r="E54" s="9"/>
      <c r="F54" s="45">
        <f>SUM(F44:F53)</f>
        <v>3460</v>
      </c>
      <c r="G54" s="49">
        <f>SUM(G44:G53)</f>
        <v>0</v>
      </c>
      <c r="H54" s="84"/>
      <c r="I54" s="157"/>
      <c r="J54" s="158"/>
    </row>
    <row r="55" spans="1:10" ht="15.75" customHeight="1">
      <c r="A55" s="14" t="s">
        <v>305</v>
      </c>
      <c r="B55" s="15"/>
      <c r="C55" s="15"/>
      <c r="D55" s="15"/>
      <c r="E55" s="15"/>
      <c r="F55" s="66"/>
      <c r="G55" s="67"/>
      <c r="H55" s="67"/>
      <c r="I55" s="67"/>
      <c r="J55" s="67"/>
    </row>
    <row r="56" spans="1:10" s="73" customFormat="1" ht="13.5" customHeight="1">
      <c r="A56" s="68" t="s">
        <v>18</v>
      </c>
      <c r="B56" s="69"/>
      <c r="C56" s="69"/>
      <c r="D56" s="69"/>
      <c r="E56" s="70"/>
      <c r="F56" s="71" t="s">
        <v>19</v>
      </c>
      <c r="G56" s="72" t="s">
        <v>21</v>
      </c>
      <c r="H56" s="72" t="s">
        <v>20</v>
      </c>
      <c r="I56" s="163" t="s">
        <v>40</v>
      </c>
      <c r="J56" s="164"/>
    </row>
    <row r="57" spans="1:10" ht="13.5" customHeight="1">
      <c r="A57" s="60">
        <v>10</v>
      </c>
      <c r="B57" s="60" t="s">
        <v>87</v>
      </c>
      <c r="C57" s="61">
        <v>1</v>
      </c>
      <c r="D57" s="60">
        <v>1</v>
      </c>
      <c r="E57" s="60">
        <v>1</v>
      </c>
      <c r="F57" s="21">
        <v>350</v>
      </c>
      <c r="G57" s="48"/>
      <c r="H57" s="53" t="s">
        <v>488</v>
      </c>
      <c r="I57" s="155"/>
      <c r="J57" s="156"/>
    </row>
    <row r="58" spans="1:10" ht="13.5" customHeight="1">
      <c r="A58" s="60">
        <v>10</v>
      </c>
      <c r="B58" s="60" t="s">
        <v>87</v>
      </c>
      <c r="C58" s="61">
        <v>1</v>
      </c>
      <c r="D58" s="60">
        <v>2</v>
      </c>
      <c r="E58" s="60">
        <v>1</v>
      </c>
      <c r="F58" s="21">
        <v>230</v>
      </c>
      <c r="G58" s="48"/>
      <c r="H58" s="53" t="s">
        <v>489</v>
      </c>
      <c r="I58" s="155"/>
      <c r="J58" s="156"/>
    </row>
    <row r="59" spans="1:10" ht="13.5" customHeight="1">
      <c r="A59" s="60">
        <v>10</v>
      </c>
      <c r="B59" s="60" t="s">
        <v>87</v>
      </c>
      <c r="C59" s="61">
        <v>2</v>
      </c>
      <c r="D59" s="60">
        <v>0</v>
      </c>
      <c r="E59" s="60">
        <v>1</v>
      </c>
      <c r="F59" s="21">
        <v>360</v>
      </c>
      <c r="G59" s="48"/>
      <c r="H59" s="53" t="s">
        <v>134</v>
      </c>
      <c r="I59" s="155"/>
      <c r="J59" s="156"/>
    </row>
    <row r="60" spans="1:10" ht="13.5" customHeight="1">
      <c r="A60" s="60">
        <v>10</v>
      </c>
      <c r="B60" s="60" t="s">
        <v>87</v>
      </c>
      <c r="C60" s="61">
        <v>3</v>
      </c>
      <c r="D60" s="60">
        <v>0</v>
      </c>
      <c r="E60" s="60">
        <v>1</v>
      </c>
      <c r="F60" s="21">
        <v>300</v>
      </c>
      <c r="G60" s="48"/>
      <c r="H60" s="53" t="s">
        <v>135</v>
      </c>
      <c r="I60" s="155"/>
      <c r="J60" s="156"/>
    </row>
    <row r="61" spans="1:10" ht="13.5" customHeight="1">
      <c r="A61" s="60">
        <v>10</v>
      </c>
      <c r="B61" s="60" t="s">
        <v>87</v>
      </c>
      <c r="C61" s="61">
        <v>4</v>
      </c>
      <c r="D61" s="60">
        <v>0</v>
      </c>
      <c r="E61" s="60">
        <v>1</v>
      </c>
      <c r="F61" s="21">
        <v>280</v>
      </c>
      <c r="G61" s="48"/>
      <c r="H61" s="53" t="s">
        <v>136</v>
      </c>
      <c r="I61" s="155"/>
      <c r="J61" s="156"/>
    </row>
    <row r="62" spans="1:10" ht="13.5" customHeight="1">
      <c r="A62" s="60">
        <v>10</v>
      </c>
      <c r="B62" s="60" t="s">
        <v>87</v>
      </c>
      <c r="C62" s="61">
        <v>5</v>
      </c>
      <c r="D62" s="60">
        <v>0</v>
      </c>
      <c r="E62" s="60">
        <v>1</v>
      </c>
      <c r="F62" s="21">
        <v>460</v>
      </c>
      <c r="G62" s="48"/>
      <c r="H62" s="53" t="s">
        <v>137</v>
      </c>
      <c r="I62" s="155"/>
      <c r="J62" s="156"/>
    </row>
    <row r="63" spans="1:10" ht="13.5" customHeight="1">
      <c r="A63" s="60">
        <v>10</v>
      </c>
      <c r="B63" s="60" t="s">
        <v>87</v>
      </c>
      <c r="C63" s="61">
        <v>6</v>
      </c>
      <c r="D63" s="60">
        <v>1</v>
      </c>
      <c r="E63" s="60">
        <v>1</v>
      </c>
      <c r="F63" s="21">
        <v>280</v>
      </c>
      <c r="G63" s="48"/>
      <c r="H63" s="53" t="s">
        <v>620</v>
      </c>
      <c r="I63" s="155"/>
      <c r="J63" s="156"/>
    </row>
    <row r="64" spans="1:10" ht="13.5" customHeight="1">
      <c r="A64" s="60">
        <v>10</v>
      </c>
      <c r="B64" s="60" t="s">
        <v>87</v>
      </c>
      <c r="C64" s="61">
        <v>6</v>
      </c>
      <c r="D64" s="60">
        <v>2</v>
      </c>
      <c r="E64" s="60">
        <v>1</v>
      </c>
      <c r="F64" s="21">
        <v>190</v>
      </c>
      <c r="G64" s="48"/>
      <c r="H64" s="53" t="s">
        <v>621</v>
      </c>
      <c r="I64" s="155"/>
      <c r="J64" s="156"/>
    </row>
    <row r="65" spans="1:10" ht="13.5" customHeight="1">
      <c r="A65" s="60">
        <v>10</v>
      </c>
      <c r="B65" s="60" t="s">
        <v>87</v>
      </c>
      <c r="C65" s="61">
        <v>7</v>
      </c>
      <c r="D65" s="60">
        <v>0</v>
      </c>
      <c r="E65" s="60">
        <v>1</v>
      </c>
      <c r="F65" s="21">
        <v>430</v>
      </c>
      <c r="G65" s="48"/>
      <c r="H65" s="53" t="s">
        <v>139</v>
      </c>
      <c r="I65" s="155"/>
      <c r="J65" s="156"/>
    </row>
    <row r="66" spans="1:10" ht="13.5" customHeight="1">
      <c r="A66" s="60">
        <v>10</v>
      </c>
      <c r="B66" s="60" t="s">
        <v>87</v>
      </c>
      <c r="C66" s="61">
        <v>8</v>
      </c>
      <c r="D66" s="60">
        <v>0</v>
      </c>
      <c r="E66" s="60">
        <v>1</v>
      </c>
      <c r="F66" s="21">
        <v>530</v>
      </c>
      <c r="G66" s="48"/>
      <c r="H66" s="53" t="s">
        <v>140</v>
      </c>
      <c r="I66" s="155"/>
      <c r="J66" s="156"/>
    </row>
    <row r="67" spans="1:10" ht="13.5" customHeight="1">
      <c r="A67" s="60">
        <v>10</v>
      </c>
      <c r="B67" s="60" t="s">
        <v>87</v>
      </c>
      <c r="C67" s="61">
        <v>9</v>
      </c>
      <c r="D67" s="60">
        <v>1</v>
      </c>
      <c r="E67" s="60">
        <v>1</v>
      </c>
      <c r="F67" s="21">
        <v>350</v>
      </c>
      <c r="G67" s="48"/>
      <c r="H67" s="53" t="s">
        <v>643</v>
      </c>
      <c r="I67" s="155"/>
      <c r="J67" s="156"/>
    </row>
    <row r="68" spans="1:10" ht="13.5" customHeight="1">
      <c r="A68" s="60">
        <v>10</v>
      </c>
      <c r="B68" s="60" t="s">
        <v>87</v>
      </c>
      <c r="C68" s="61">
        <v>9</v>
      </c>
      <c r="D68" s="60">
        <v>2</v>
      </c>
      <c r="E68" s="60">
        <v>1</v>
      </c>
      <c r="F68" s="21">
        <v>170</v>
      </c>
      <c r="G68" s="48"/>
      <c r="H68" s="53" t="s">
        <v>644</v>
      </c>
      <c r="I68" s="155"/>
      <c r="J68" s="156"/>
    </row>
    <row r="69" spans="1:10" ht="13.5" customHeight="1">
      <c r="A69" s="60">
        <v>10</v>
      </c>
      <c r="B69" s="60" t="s">
        <v>87</v>
      </c>
      <c r="C69" s="61">
        <v>10</v>
      </c>
      <c r="D69" s="60">
        <v>0</v>
      </c>
      <c r="E69" s="60">
        <v>1</v>
      </c>
      <c r="F69" s="21">
        <v>310</v>
      </c>
      <c r="G69" s="48"/>
      <c r="H69" s="53" t="s">
        <v>142</v>
      </c>
      <c r="I69" s="155"/>
      <c r="J69" s="156"/>
    </row>
    <row r="70" spans="1:10" ht="13.5" customHeight="1">
      <c r="A70" s="60">
        <v>10</v>
      </c>
      <c r="B70" s="60" t="s">
        <v>87</v>
      </c>
      <c r="C70" s="61">
        <v>11</v>
      </c>
      <c r="D70" s="60">
        <v>0</v>
      </c>
      <c r="E70" s="60">
        <v>1</v>
      </c>
      <c r="F70" s="21">
        <v>430</v>
      </c>
      <c r="G70" s="48"/>
      <c r="H70" s="53" t="s">
        <v>143</v>
      </c>
      <c r="I70" s="155"/>
      <c r="J70" s="156"/>
    </row>
    <row r="71" spans="1:10" ht="13.5" customHeight="1">
      <c r="A71" s="60">
        <v>10</v>
      </c>
      <c r="B71" s="60" t="s">
        <v>87</v>
      </c>
      <c r="C71" s="61">
        <v>12</v>
      </c>
      <c r="D71" s="60">
        <v>0</v>
      </c>
      <c r="E71" s="60">
        <v>1</v>
      </c>
      <c r="F71" s="21">
        <v>420</v>
      </c>
      <c r="G71" s="48"/>
      <c r="H71" s="53" t="s">
        <v>144</v>
      </c>
      <c r="I71" s="155"/>
      <c r="J71" s="156"/>
    </row>
    <row r="72" spans="1:10" ht="13.5" customHeight="1">
      <c r="A72" s="74" t="s">
        <v>22</v>
      </c>
      <c r="B72" s="8"/>
      <c r="C72" s="8"/>
      <c r="D72" s="8"/>
      <c r="E72" s="9"/>
      <c r="F72" s="45">
        <f>SUM(F57:F71)</f>
        <v>5090</v>
      </c>
      <c r="G72" s="49">
        <f>SUM(G57:G71)</f>
        <v>0</v>
      </c>
      <c r="H72" s="84"/>
      <c r="I72" s="157"/>
      <c r="J72" s="158"/>
    </row>
    <row r="73" spans="1:10" ht="15.75" customHeight="1">
      <c r="A73" s="14" t="s">
        <v>306</v>
      </c>
      <c r="B73" s="15"/>
      <c r="C73" s="15"/>
      <c r="D73" s="15"/>
      <c r="E73" s="15"/>
      <c r="F73" s="66"/>
      <c r="G73" s="67"/>
      <c r="H73" s="67"/>
      <c r="I73" s="67"/>
      <c r="J73" s="67"/>
    </row>
    <row r="74" spans="1:10" s="73" customFormat="1" ht="13.5" customHeight="1">
      <c r="A74" s="68" t="s">
        <v>18</v>
      </c>
      <c r="B74" s="69"/>
      <c r="C74" s="69"/>
      <c r="D74" s="69"/>
      <c r="E74" s="70"/>
      <c r="F74" s="71" t="s">
        <v>19</v>
      </c>
      <c r="G74" s="72" t="s">
        <v>21</v>
      </c>
      <c r="H74" s="72" t="s">
        <v>20</v>
      </c>
      <c r="I74" s="163" t="s">
        <v>40</v>
      </c>
      <c r="J74" s="164"/>
    </row>
    <row r="75" spans="1:10" ht="13.5" customHeight="1">
      <c r="A75" s="60">
        <v>10</v>
      </c>
      <c r="B75" s="60" t="s">
        <v>88</v>
      </c>
      <c r="C75" s="61">
        <v>1</v>
      </c>
      <c r="D75" s="60">
        <v>0</v>
      </c>
      <c r="E75" s="60">
        <v>1</v>
      </c>
      <c r="F75" s="21">
        <v>360</v>
      </c>
      <c r="G75" s="48"/>
      <c r="H75" s="53" t="s">
        <v>145</v>
      </c>
      <c r="I75" s="155"/>
      <c r="J75" s="156"/>
    </row>
    <row r="76" spans="1:10" ht="13.5" customHeight="1">
      <c r="A76" s="60">
        <v>10</v>
      </c>
      <c r="B76" s="60" t="s">
        <v>88</v>
      </c>
      <c r="C76" s="61">
        <v>2</v>
      </c>
      <c r="D76" s="60">
        <v>0</v>
      </c>
      <c r="E76" s="60">
        <v>1</v>
      </c>
      <c r="F76" s="21">
        <v>340</v>
      </c>
      <c r="G76" s="48"/>
      <c r="H76" s="53" t="s">
        <v>146</v>
      </c>
      <c r="I76" s="155"/>
      <c r="J76" s="156"/>
    </row>
    <row r="77" spans="1:10" ht="13.5" customHeight="1">
      <c r="A77" s="60">
        <v>10</v>
      </c>
      <c r="B77" s="60" t="s">
        <v>88</v>
      </c>
      <c r="C77" s="61">
        <v>3</v>
      </c>
      <c r="D77" s="60">
        <v>1</v>
      </c>
      <c r="E77" s="60">
        <v>1</v>
      </c>
      <c r="F77" s="21">
        <v>380</v>
      </c>
      <c r="G77" s="48"/>
      <c r="H77" s="53" t="s">
        <v>496</v>
      </c>
      <c r="I77" s="155"/>
      <c r="J77" s="156"/>
    </row>
    <row r="78" spans="1:10" ht="13.5" customHeight="1">
      <c r="A78" s="60">
        <v>10</v>
      </c>
      <c r="B78" s="60" t="s">
        <v>88</v>
      </c>
      <c r="C78" s="61">
        <v>3</v>
      </c>
      <c r="D78" s="60">
        <v>2</v>
      </c>
      <c r="E78" s="60">
        <v>1</v>
      </c>
      <c r="F78" s="21">
        <v>220</v>
      </c>
      <c r="G78" s="48"/>
      <c r="H78" s="53" t="s">
        <v>497</v>
      </c>
      <c r="I78" s="155"/>
      <c r="J78" s="156"/>
    </row>
    <row r="79" spans="1:10" ht="13.5" customHeight="1">
      <c r="A79" s="60">
        <v>10</v>
      </c>
      <c r="B79" s="60" t="s">
        <v>88</v>
      </c>
      <c r="C79" s="61">
        <v>4</v>
      </c>
      <c r="D79" s="60">
        <v>0</v>
      </c>
      <c r="E79" s="60">
        <v>1</v>
      </c>
      <c r="F79" s="21">
        <v>640</v>
      </c>
      <c r="G79" s="48"/>
      <c r="H79" s="53" t="s">
        <v>148</v>
      </c>
      <c r="I79" s="155"/>
      <c r="J79" s="156"/>
    </row>
    <row r="80" spans="1:10" ht="13.5" customHeight="1">
      <c r="A80" s="60">
        <v>10</v>
      </c>
      <c r="B80" s="60" t="s">
        <v>88</v>
      </c>
      <c r="C80" s="61">
        <v>5</v>
      </c>
      <c r="D80" s="60">
        <v>0</v>
      </c>
      <c r="E80" s="60">
        <v>1</v>
      </c>
      <c r="F80" s="21">
        <v>160</v>
      </c>
      <c r="G80" s="48"/>
      <c r="H80" s="53" t="s">
        <v>149</v>
      </c>
      <c r="I80" s="155"/>
      <c r="J80" s="156"/>
    </row>
    <row r="81" spans="1:10" ht="13.5" customHeight="1">
      <c r="A81" s="60">
        <v>10</v>
      </c>
      <c r="B81" s="60" t="s">
        <v>88</v>
      </c>
      <c r="C81" s="61">
        <v>6</v>
      </c>
      <c r="D81" s="60">
        <v>0</v>
      </c>
      <c r="E81" s="60">
        <v>1</v>
      </c>
      <c r="F81" s="21">
        <v>570</v>
      </c>
      <c r="G81" s="48"/>
      <c r="H81" s="53" t="s">
        <v>150</v>
      </c>
      <c r="I81" s="155"/>
      <c r="J81" s="156"/>
    </row>
    <row r="82" spans="1:10" ht="13.5" customHeight="1">
      <c r="A82" s="60">
        <v>10</v>
      </c>
      <c r="B82" s="60" t="s">
        <v>88</v>
      </c>
      <c r="C82" s="61">
        <v>7</v>
      </c>
      <c r="D82" s="60">
        <v>0</v>
      </c>
      <c r="E82" s="60">
        <v>1</v>
      </c>
      <c r="F82" s="21">
        <v>420</v>
      </c>
      <c r="G82" s="48"/>
      <c r="H82" s="53" t="s">
        <v>151</v>
      </c>
      <c r="I82" s="155"/>
      <c r="J82" s="156"/>
    </row>
    <row r="83" spans="1:10" ht="13.5" customHeight="1">
      <c r="A83" s="60">
        <v>10</v>
      </c>
      <c r="B83" s="60" t="s">
        <v>88</v>
      </c>
      <c r="C83" s="61">
        <v>8</v>
      </c>
      <c r="D83" s="60">
        <v>0</v>
      </c>
      <c r="E83" s="60">
        <v>1</v>
      </c>
      <c r="F83" s="21">
        <v>500</v>
      </c>
      <c r="G83" s="48"/>
      <c r="H83" s="53" t="s">
        <v>152</v>
      </c>
      <c r="I83" s="155"/>
      <c r="J83" s="156"/>
    </row>
    <row r="84" spans="1:10" ht="13.5" customHeight="1">
      <c r="A84" s="60">
        <v>10</v>
      </c>
      <c r="B84" s="60" t="s">
        <v>88</v>
      </c>
      <c r="C84" s="61">
        <v>9</v>
      </c>
      <c r="D84" s="60">
        <v>0</v>
      </c>
      <c r="E84" s="60">
        <v>1</v>
      </c>
      <c r="F84" s="21">
        <v>540</v>
      </c>
      <c r="G84" s="48"/>
      <c r="H84" s="53" t="s">
        <v>153</v>
      </c>
      <c r="I84" s="155"/>
      <c r="J84" s="156"/>
    </row>
    <row r="85" spans="1:10" ht="13.5" customHeight="1">
      <c r="A85" s="60">
        <v>10</v>
      </c>
      <c r="B85" s="60" t="s">
        <v>88</v>
      </c>
      <c r="C85" s="61">
        <v>10</v>
      </c>
      <c r="D85" s="60">
        <v>0</v>
      </c>
      <c r="E85" s="60">
        <v>1</v>
      </c>
      <c r="F85" s="21">
        <v>490</v>
      </c>
      <c r="G85" s="48"/>
      <c r="H85" s="53" t="s">
        <v>154</v>
      </c>
      <c r="I85" s="155"/>
      <c r="J85" s="156"/>
    </row>
    <row r="86" spans="1:10" ht="13.5" customHeight="1">
      <c r="A86" s="60">
        <v>10</v>
      </c>
      <c r="B86" s="60" t="s">
        <v>88</v>
      </c>
      <c r="C86" s="61">
        <v>11</v>
      </c>
      <c r="D86" s="60">
        <v>1</v>
      </c>
      <c r="E86" s="60">
        <v>1</v>
      </c>
      <c r="F86" s="21">
        <v>240</v>
      </c>
      <c r="G86" s="48"/>
      <c r="H86" s="53" t="s">
        <v>155</v>
      </c>
      <c r="I86" s="155"/>
      <c r="J86" s="156"/>
    </row>
    <row r="87" spans="1:10" ht="13.5" customHeight="1">
      <c r="A87" s="60">
        <v>10</v>
      </c>
      <c r="B87" s="60" t="s">
        <v>88</v>
      </c>
      <c r="C87" s="61">
        <v>11</v>
      </c>
      <c r="D87" s="60">
        <v>2</v>
      </c>
      <c r="E87" s="60">
        <v>1</v>
      </c>
      <c r="F87" s="21">
        <v>510</v>
      </c>
      <c r="G87" s="48"/>
      <c r="H87" s="53" t="s">
        <v>156</v>
      </c>
      <c r="I87" s="155"/>
      <c r="J87" s="156"/>
    </row>
    <row r="88" spans="1:10" ht="13.5" customHeight="1">
      <c r="A88" s="60">
        <v>10</v>
      </c>
      <c r="B88" s="60" t="s">
        <v>88</v>
      </c>
      <c r="C88" s="61">
        <v>12</v>
      </c>
      <c r="D88" s="60">
        <v>0</v>
      </c>
      <c r="E88" s="60">
        <v>1</v>
      </c>
      <c r="F88" s="21">
        <v>410</v>
      </c>
      <c r="G88" s="48"/>
      <c r="H88" s="53" t="s">
        <v>157</v>
      </c>
      <c r="I88" s="155"/>
      <c r="J88" s="156"/>
    </row>
    <row r="89" spans="1:10" ht="13.5" customHeight="1">
      <c r="A89" s="60">
        <v>10</v>
      </c>
      <c r="B89" s="60" t="s">
        <v>88</v>
      </c>
      <c r="C89" s="61">
        <v>13</v>
      </c>
      <c r="D89" s="60">
        <v>0</v>
      </c>
      <c r="E89" s="60">
        <v>1</v>
      </c>
      <c r="F89" s="21">
        <v>430</v>
      </c>
      <c r="G89" s="48"/>
      <c r="H89" s="53" t="s">
        <v>158</v>
      </c>
      <c r="I89" s="155"/>
      <c r="J89" s="156"/>
    </row>
    <row r="90" spans="1:10" ht="13.5" customHeight="1">
      <c r="A90" s="60">
        <v>10</v>
      </c>
      <c r="B90" s="60" t="s">
        <v>88</v>
      </c>
      <c r="C90" s="61">
        <v>14</v>
      </c>
      <c r="D90" s="60">
        <v>0</v>
      </c>
      <c r="E90" s="60">
        <v>1</v>
      </c>
      <c r="F90" s="21">
        <v>360</v>
      </c>
      <c r="G90" s="48"/>
      <c r="H90" s="53" t="s">
        <v>159</v>
      </c>
      <c r="I90" s="155"/>
      <c r="J90" s="156"/>
    </row>
    <row r="91" spans="1:10" ht="13.5" customHeight="1">
      <c r="A91" s="60">
        <v>10</v>
      </c>
      <c r="B91" s="60" t="s">
        <v>88</v>
      </c>
      <c r="C91" s="61">
        <v>15</v>
      </c>
      <c r="D91" s="60">
        <v>0</v>
      </c>
      <c r="E91" s="60">
        <v>1</v>
      </c>
      <c r="F91" s="21">
        <v>370</v>
      </c>
      <c r="G91" s="48"/>
      <c r="H91" s="53" t="s">
        <v>160</v>
      </c>
      <c r="I91" s="155"/>
      <c r="J91" s="156"/>
    </row>
    <row r="92" spans="1:10" ht="13.5" customHeight="1">
      <c r="A92" s="74" t="s">
        <v>22</v>
      </c>
      <c r="B92" s="8"/>
      <c r="C92" s="8"/>
      <c r="D92" s="8"/>
      <c r="E92" s="9"/>
      <c r="F92" s="45">
        <f>SUM(F75:F91)</f>
        <v>6940</v>
      </c>
      <c r="G92" s="49">
        <f>SUM(G75:G91)</f>
        <v>0</v>
      </c>
      <c r="H92" s="84"/>
      <c r="I92" s="157"/>
      <c r="J92" s="158"/>
    </row>
    <row r="93" spans="1:10" ht="15.75" customHeight="1">
      <c r="A93" s="14" t="s">
        <v>307</v>
      </c>
      <c r="B93" s="15"/>
      <c r="C93" s="15"/>
      <c r="D93" s="15"/>
      <c r="E93" s="15"/>
      <c r="F93" s="66"/>
      <c r="G93" s="67"/>
      <c r="H93" s="67"/>
      <c r="I93" s="67"/>
      <c r="J93" s="67"/>
    </row>
    <row r="94" spans="1:10" s="73" customFormat="1" ht="13.5" customHeight="1">
      <c r="A94" s="68" t="s">
        <v>18</v>
      </c>
      <c r="B94" s="69"/>
      <c r="C94" s="69"/>
      <c r="D94" s="69"/>
      <c r="E94" s="70"/>
      <c r="F94" s="71" t="s">
        <v>19</v>
      </c>
      <c r="G94" s="72" t="s">
        <v>21</v>
      </c>
      <c r="H94" s="72" t="s">
        <v>20</v>
      </c>
      <c r="I94" s="163" t="s">
        <v>40</v>
      </c>
      <c r="J94" s="164"/>
    </row>
    <row r="95" spans="1:10" ht="13.5" customHeight="1">
      <c r="A95" s="60">
        <v>10</v>
      </c>
      <c r="B95" s="60" t="s">
        <v>89</v>
      </c>
      <c r="C95" s="61">
        <v>1</v>
      </c>
      <c r="D95" s="60">
        <v>0</v>
      </c>
      <c r="E95" s="60">
        <v>1</v>
      </c>
      <c r="F95" s="21">
        <v>100</v>
      </c>
      <c r="G95" s="48"/>
      <c r="H95" s="53" t="s">
        <v>161</v>
      </c>
      <c r="I95" s="155"/>
      <c r="J95" s="156"/>
    </row>
    <row r="96" spans="1:10" ht="13.5" customHeight="1">
      <c r="A96" s="60">
        <v>10</v>
      </c>
      <c r="B96" s="60" t="s">
        <v>89</v>
      </c>
      <c r="C96" s="61">
        <v>2</v>
      </c>
      <c r="D96" s="60">
        <v>0</v>
      </c>
      <c r="E96" s="60">
        <v>1</v>
      </c>
      <c r="F96" s="21">
        <v>160</v>
      </c>
      <c r="G96" s="48"/>
      <c r="H96" s="53" t="s">
        <v>558</v>
      </c>
      <c r="I96" s="155"/>
      <c r="J96" s="156"/>
    </row>
    <row r="97" spans="1:10" ht="13.5" customHeight="1">
      <c r="A97" s="60">
        <v>10</v>
      </c>
      <c r="B97" s="60" t="s">
        <v>89</v>
      </c>
      <c r="C97" s="61">
        <v>3</v>
      </c>
      <c r="D97" s="60">
        <v>0</v>
      </c>
      <c r="E97" s="60">
        <v>1</v>
      </c>
      <c r="F97" s="21">
        <v>350</v>
      </c>
      <c r="G97" s="48"/>
      <c r="H97" s="53" t="s">
        <v>163</v>
      </c>
      <c r="I97" s="155"/>
      <c r="J97" s="156"/>
    </row>
    <row r="98" spans="1:10" ht="13.5" customHeight="1">
      <c r="A98" s="60">
        <v>10</v>
      </c>
      <c r="B98" s="60" t="s">
        <v>89</v>
      </c>
      <c r="C98" s="61">
        <v>4</v>
      </c>
      <c r="D98" s="60">
        <v>0</v>
      </c>
      <c r="E98" s="60">
        <v>1</v>
      </c>
      <c r="F98" s="21">
        <v>290</v>
      </c>
      <c r="G98" s="48"/>
      <c r="H98" s="53" t="s">
        <v>164</v>
      </c>
      <c r="I98" s="155"/>
      <c r="J98" s="156"/>
    </row>
    <row r="99" spans="1:10" ht="13.5" customHeight="1">
      <c r="A99" s="60">
        <v>10</v>
      </c>
      <c r="B99" s="60" t="s">
        <v>89</v>
      </c>
      <c r="C99" s="61">
        <v>5</v>
      </c>
      <c r="D99" s="60">
        <v>0</v>
      </c>
      <c r="E99" s="60">
        <v>1</v>
      </c>
      <c r="F99" s="21">
        <v>360</v>
      </c>
      <c r="G99" s="48"/>
      <c r="H99" s="53" t="s">
        <v>165</v>
      </c>
      <c r="I99" s="155"/>
      <c r="J99" s="156"/>
    </row>
    <row r="100" spans="1:10" ht="13.5" customHeight="1">
      <c r="A100" s="60">
        <v>10</v>
      </c>
      <c r="B100" s="60" t="s">
        <v>89</v>
      </c>
      <c r="C100" s="61">
        <v>6</v>
      </c>
      <c r="D100" s="60">
        <v>0</v>
      </c>
      <c r="E100" s="60">
        <v>1</v>
      </c>
      <c r="F100" s="21">
        <v>390</v>
      </c>
      <c r="G100" s="48"/>
      <c r="H100" s="53" t="s">
        <v>166</v>
      </c>
      <c r="I100" s="155"/>
      <c r="J100" s="156"/>
    </row>
    <row r="101" spans="1:10" ht="13.5" customHeight="1">
      <c r="A101" s="60">
        <v>10</v>
      </c>
      <c r="B101" s="60" t="s">
        <v>89</v>
      </c>
      <c r="C101" s="61">
        <v>7</v>
      </c>
      <c r="D101" s="60">
        <v>0</v>
      </c>
      <c r="E101" s="60">
        <v>1</v>
      </c>
      <c r="F101" s="21">
        <v>420</v>
      </c>
      <c r="G101" s="48"/>
      <c r="H101" s="53" t="s">
        <v>167</v>
      </c>
      <c r="I101" s="155"/>
      <c r="J101" s="156"/>
    </row>
    <row r="102" spans="1:10" ht="13.5" customHeight="1">
      <c r="A102" s="60">
        <v>10</v>
      </c>
      <c r="B102" s="60" t="s">
        <v>89</v>
      </c>
      <c r="C102" s="61">
        <v>8</v>
      </c>
      <c r="D102" s="60">
        <v>1</v>
      </c>
      <c r="E102" s="60">
        <v>1</v>
      </c>
      <c r="F102" s="21">
        <v>310</v>
      </c>
      <c r="G102" s="48"/>
      <c r="H102" s="53" t="s">
        <v>169</v>
      </c>
      <c r="I102" s="155"/>
      <c r="J102" s="156"/>
    </row>
    <row r="103" spans="1:10" ht="13.5" customHeight="1">
      <c r="A103" s="60">
        <v>10</v>
      </c>
      <c r="B103" s="60" t="s">
        <v>89</v>
      </c>
      <c r="C103" s="61">
        <v>8</v>
      </c>
      <c r="D103" s="60">
        <v>2</v>
      </c>
      <c r="E103" s="60">
        <v>1</v>
      </c>
      <c r="F103" s="21">
        <v>330</v>
      </c>
      <c r="G103" s="48"/>
      <c r="H103" s="53" t="s">
        <v>170</v>
      </c>
      <c r="I103" s="155"/>
      <c r="J103" s="156"/>
    </row>
    <row r="104" spans="1:10" ht="13.5" customHeight="1">
      <c r="A104" s="60">
        <v>10</v>
      </c>
      <c r="B104" s="60" t="s">
        <v>89</v>
      </c>
      <c r="C104" s="61">
        <v>9</v>
      </c>
      <c r="D104" s="60">
        <v>0</v>
      </c>
      <c r="E104" s="60">
        <v>1</v>
      </c>
      <c r="F104" s="21">
        <v>220</v>
      </c>
      <c r="G104" s="48"/>
      <c r="H104" s="53" t="s">
        <v>171</v>
      </c>
      <c r="I104" s="155"/>
      <c r="J104" s="156"/>
    </row>
    <row r="105" spans="1:10" ht="13.5" customHeight="1">
      <c r="A105" s="60">
        <v>10</v>
      </c>
      <c r="B105" s="60" t="s">
        <v>89</v>
      </c>
      <c r="C105" s="61">
        <v>10</v>
      </c>
      <c r="D105" s="60">
        <v>0</v>
      </c>
      <c r="E105" s="60">
        <v>1</v>
      </c>
      <c r="F105" s="21">
        <v>280</v>
      </c>
      <c r="G105" s="48"/>
      <c r="H105" s="53" t="s">
        <v>172</v>
      </c>
      <c r="I105" s="155"/>
      <c r="J105" s="156"/>
    </row>
    <row r="106" spans="1:10" ht="13.5" customHeight="1">
      <c r="A106" s="60">
        <v>10</v>
      </c>
      <c r="B106" s="60" t="s">
        <v>89</v>
      </c>
      <c r="C106" s="61">
        <v>11</v>
      </c>
      <c r="D106" s="60">
        <v>0</v>
      </c>
      <c r="E106" s="60">
        <v>1</v>
      </c>
      <c r="F106" s="21">
        <v>760</v>
      </c>
      <c r="G106" s="48"/>
      <c r="H106" s="53" t="s">
        <v>173</v>
      </c>
      <c r="I106" s="155"/>
      <c r="J106" s="156"/>
    </row>
    <row r="107" spans="1:10" ht="13.5" customHeight="1">
      <c r="A107" s="60">
        <v>10</v>
      </c>
      <c r="B107" s="60" t="s">
        <v>89</v>
      </c>
      <c r="C107" s="61">
        <v>12</v>
      </c>
      <c r="D107" s="60">
        <v>1</v>
      </c>
      <c r="E107" s="60">
        <v>1</v>
      </c>
      <c r="F107" s="21">
        <v>290</v>
      </c>
      <c r="G107" s="48"/>
      <c r="H107" s="53" t="s">
        <v>622</v>
      </c>
      <c r="I107" s="155"/>
      <c r="J107" s="156"/>
    </row>
    <row r="108" spans="1:10" ht="13.5" customHeight="1">
      <c r="A108" s="60">
        <v>10</v>
      </c>
      <c r="B108" s="60" t="s">
        <v>89</v>
      </c>
      <c r="C108" s="61">
        <v>12</v>
      </c>
      <c r="D108" s="60">
        <v>2</v>
      </c>
      <c r="E108" s="60">
        <v>1</v>
      </c>
      <c r="F108" s="21">
        <v>450</v>
      </c>
      <c r="G108" s="48"/>
      <c r="H108" s="53" t="s">
        <v>623</v>
      </c>
      <c r="I108" s="155"/>
      <c r="J108" s="156"/>
    </row>
    <row r="109" spans="1:10" ht="13.5" customHeight="1">
      <c r="A109" s="60">
        <v>10</v>
      </c>
      <c r="B109" s="60" t="s">
        <v>89</v>
      </c>
      <c r="C109" s="61">
        <v>13</v>
      </c>
      <c r="D109" s="60">
        <v>1</v>
      </c>
      <c r="E109" s="60">
        <v>1</v>
      </c>
      <c r="F109" s="21">
        <v>250</v>
      </c>
      <c r="G109" s="48"/>
      <c r="H109" s="53" t="s">
        <v>624</v>
      </c>
      <c r="I109" s="155"/>
      <c r="J109" s="156"/>
    </row>
    <row r="110" spans="1:10" ht="13.5" customHeight="1">
      <c r="A110" s="60">
        <v>10</v>
      </c>
      <c r="B110" s="60" t="s">
        <v>89</v>
      </c>
      <c r="C110" s="61">
        <v>13</v>
      </c>
      <c r="D110" s="60">
        <v>2</v>
      </c>
      <c r="E110" s="60">
        <v>1</v>
      </c>
      <c r="F110" s="21">
        <v>380</v>
      </c>
      <c r="G110" s="48"/>
      <c r="H110" s="53" t="s">
        <v>625</v>
      </c>
      <c r="I110" s="155"/>
      <c r="J110" s="156"/>
    </row>
    <row r="111" spans="1:10" ht="13.5" customHeight="1">
      <c r="A111" s="60">
        <v>10</v>
      </c>
      <c r="B111" s="60" t="s">
        <v>89</v>
      </c>
      <c r="C111" s="61">
        <v>14</v>
      </c>
      <c r="D111" s="60">
        <v>0</v>
      </c>
      <c r="E111" s="60">
        <v>1</v>
      </c>
      <c r="F111" s="21">
        <v>360</v>
      </c>
      <c r="G111" s="48"/>
      <c r="H111" s="53" t="s">
        <v>176</v>
      </c>
      <c r="I111" s="155"/>
      <c r="J111" s="156"/>
    </row>
    <row r="112" spans="1:10" ht="13.5" customHeight="1">
      <c r="A112" s="60">
        <v>10</v>
      </c>
      <c r="B112" s="60" t="s">
        <v>89</v>
      </c>
      <c r="C112" s="61">
        <v>15</v>
      </c>
      <c r="D112" s="60">
        <v>0</v>
      </c>
      <c r="E112" s="60">
        <v>1</v>
      </c>
      <c r="F112" s="21">
        <v>310</v>
      </c>
      <c r="G112" s="48"/>
      <c r="H112" s="53" t="s">
        <v>177</v>
      </c>
      <c r="I112" s="155"/>
      <c r="J112" s="156"/>
    </row>
    <row r="113" spans="1:10" ht="13.5" customHeight="1">
      <c r="A113" s="74" t="s">
        <v>22</v>
      </c>
      <c r="B113" s="8"/>
      <c r="C113" s="8"/>
      <c r="D113" s="8"/>
      <c r="E113" s="9"/>
      <c r="F113" s="45">
        <f>SUM(F95:F112)</f>
        <v>6010</v>
      </c>
      <c r="G113" s="49">
        <f>SUM(G95:G112)</f>
        <v>0</v>
      </c>
      <c r="H113" s="84"/>
      <c r="I113" s="157"/>
      <c r="J113" s="158"/>
    </row>
    <row r="114" spans="1:10" ht="15.75" customHeight="1">
      <c r="A114" s="14" t="s">
        <v>308</v>
      </c>
      <c r="B114" s="15"/>
      <c r="C114" s="15"/>
      <c r="D114" s="15"/>
      <c r="E114" s="15"/>
      <c r="F114" s="66"/>
      <c r="G114" s="67"/>
      <c r="H114" s="67"/>
      <c r="I114" s="67"/>
      <c r="J114" s="67"/>
    </row>
    <row r="115" spans="1:10" s="73" customFormat="1" ht="13.5" customHeight="1">
      <c r="A115" s="68" t="s">
        <v>18</v>
      </c>
      <c r="B115" s="69"/>
      <c r="C115" s="69"/>
      <c r="D115" s="69"/>
      <c r="E115" s="70"/>
      <c r="F115" s="71" t="s">
        <v>19</v>
      </c>
      <c r="G115" s="72" t="s">
        <v>21</v>
      </c>
      <c r="H115" s="72" t="s">
        <v>20</v>
      </c>
      <c r="I115" s="163" t="s">
        <v>40</v>
      </c>
      <c r="J115" s="164"/>
    </row>
    <row r="116" spans="1:10" ht="13.5" customHeight="1">
      <c r="A116" s="60">
        <v>10</v>
      </c>
      <c r="B116" s="60" t="s">
        <v>90</v>
      </c>
      <c r="C116" s="61">
        <v>1</v>
      </c>
      <c r="D116" s="60">
        <v>0</v>
      </c>
      <c r="E116" s="60">
        <v>1</v>
      </c>
      <c r="F116" s="21">
        <v>350</v>
      </c>
      <c r="G116" s="48"/>
      <c r="H116" s="53" t="s">
        <v>178</v>
      </c>
      <c r="I116" s="155"/>
      <c r="J116" s="156"/>
    </row>
    <row r="117" spans="1:10" ht="13.5" customHeight="1">
      <c r="A117" s="60">
        <v>10</v>
      </c>
      <c r="B117" s="60" t="s">
        <v>90</v>
      </c>
      <c r="C117" s="61">
        <v>2</v>
      </c>
      <c r="D117" s="60">
        <v>0</v>
      </c>
      <c r="E117" s="60">
        <v>1</v>
      </c>
      <c r="F117" s="21">
        <v>400</v>
      </c>
      <c r="G117" s="48"/>
      <c r="H117" s="53" t="s">
        <v>179</v>
      </c>
      <c r="I117" s="155"/>
      <c r="J117" s="156"/>
    </row>
    <row r="118" spans="1:10" ht="13.5" customHeight="1">
      <c r="A118" s="60">
        <v>10</v>
      </c>
      <c r="B118" s="60" t="s">
        <v>90</v>
      </c>
      <c r="C118" s="61">
        <v>3</v>
      </c>
      <c r="D118" s="60">
        <v>0</v>
      </c>
      <c r="E118" s="60">
        <v>1</v>
      </c>
      <c r="F118" s="21">
        <v>410</v>
      </c>
      <c r="G118" s="48"/>
      <c r="H118" s="53" t="s">
        <v>180</v>
      </c>
      <c r="I118" s="155"/>
      <c r="J118" s="156"/>
    </row>
    <row r="119" spans="1:10" ht="13.5" customHeight="1">
      <c r="A119" s="60">
        <v>10</v>
      </c>
      <c r="B119" s="60" t="s">
        <v>90</v>
      </c>
      <c r="C119" s="61">
        <v>4</v>
      </c>
      <c r="D119" s="60">
        <v>0</v>
      </c>
      <c r="E119" s="60">
        <v>1</v>
      </c>
      <c r="F119" s="21">
        <v>400</v>
      </c>
      <c r="G119" s="48"/>
      <c r="H119" s="53" t="s">
        <v>181</v>
      </c>
      <c r="I119" s="155"/>
      <c r="J119" s="156"/>
    </row>
    <row r="120" spans="1:10" ht="13.5" customHeight="1">
      <c r="A120" s="60">
        <v>10</v>
      </c>
      <c r="B120" s="60" t="s">
        <v>90</v>
      </c>
      <c r="C120" s="61">
        <v>5</v>
      </c>
      <c r="D120" s="60">
        <v>1</v>
      </c>
      <c r="E120" s="60">
        <v>1</v>
      </c>
      <c r="F120" s="21">
        <v>350</v>
      </c>
      <c r="G120" s="48"/>
      <c r="H120" s="53" t="s">
        <v>182</v>
      </c>
      <c r="I120" s="155"/>
      <c r="J120" s="156"/>
    </row>
    <row r="121" spans="1:10" ht="13.5" customHeight="1">
      <c r="A121" s="60">
        <v>10</v>
      </c>
      <c r="B121" s="60" t="s">
        <v>90</v>
      </c>
      <c r="C121" s="61">
        <v>5</v>
      </c>
      <c r="D121" s="60">
        <v>2</v>
      </c>
      <c r="E121" s="60">
        <v>1</v>
      </c>
      <c r="F121" s="21">
        <v>440</v>
      </c>
      <c r="G121" s="48"/>
      <c r="H121" s="53" t="s">
        <v>183</v>
      </c>
      <c r="I121" s="155"/>
      <c r="J121" s="156"/>
    </row>
    <row r="122" spans="1:10" ht="13.5" customHeight="1">
      <c r="A122" s="60">
        <v>10</v>
      </c>
      <c r="B122" s="60" t="s">
        <v>90</v>
      </c>
      <c r="C122" s="61">
        <v>6</v>
      </c>
      <c r="D122" s="60">
        <v>0</v>
      </c>
      <c r="E122" s="60">
        <v>1</v>
      </c>
      <c r="F122" s="21">
        <v>630</v>
      </c>
      <c r="G122" s="48"/>
      <c r="H122" s="53" t="s">
        <v>184</v>
      </c>
      <c r="I122" s="155"/>
      <c r="J122" s="156"/>
    </row>
    <row r="123" spans="1:10" ht="13.5" customHeight="1">
      <c r="A123" s="60">
        <v>10</v>
      </c>
      <c r="B123" s="60" t="s">
        <v>90</v>
      </c>
      <c r="C123" s="61">
        <v>7</v>
      </c>
      <c r="D123" s="60">
        <v>1</v>
      </c>
      <c r="E123" s="60">
        <v>1</v>
      </c>
      <c r="F123" s="21">
        <v>250</v>
      </c>
      <c r="G123" s="48"/>
      <c r="H123" s="53" t="s">
        <v>650</v>
      </c>
      <c r="I123" s="155"/>
      <c r="J123" s="156"/>
    </row>
    <row r="124" spans="1:10" ht="13.5" customHeight="1">
      <c r="A124" s="60">
        <v>10</v>
      </c>
      <c r="B124" s="60" t="s">
        <v>90</v>
      </c>
      <c r="C124" s="61">
        <v>7</v>
      </c>
      <c r="D124" s="60">
        <v>2</v>
      </c>
      <c r="E124" s="60">
        <v>1</v>
      </c>
      <c r="F124" s="21">
        <v>260</v>
      </c>
      <c r="G124" s="48"/>
      <c r="H124" s="53" t="s">
        <v>651</v>
      </c>
      <c r="I124" s="155"/>
      <c r="J124" s="156"/>
    </row>
    <row r="125" spans="1:10" ht="13.5" customHeight="1">
      <c r="A125" s="60">
        <v>10</v>
      </c>
      <c r="B125" s="60" t="s">
        <v>90</v>
      </c>
      <c r="C125" s="61">
        <v>8</v>
      </c>
      <c r="D125" s="60">
        <v>1</v>
      </c>
      <c r="E125" s="60">
        <v>1</v>
      </c>
      <c r="F125" s="21">
        <v>410</v>
      </c>
      <c r="G125" s="48"/>
      <c r="H125" s="53" t="s">
        <v>186</v>
      </c>
      <c r="I125" s="155"/>
      <c r="J125" s="156"/>
    </row>
    <row r="126" spans="1:10" ht="13.5" customHeight="1">
      <c r="A126" s="60">
        <v>10</v>
      </c>
      <c r="B126" s="60" t="s">
        <v>90</v>
      </c>
      <c r="C126" s="61">
        <v>8</v>
      </c>
      <c r="D126" s="60">
        <v>2</v>
      </c>
      <c r="E126" s="60">
        <v>1</v>
      </c>
      <c r="F126" s="21">
        <v>250</v>
      </c>
      <c r="G126" s="48"/>
      <c r="H126" s="53" t="s">
        <v>187</v>
      </c>
      <c r="I126" s="155"/>
      <c r="J126" s="156"/>
    </row>
    <row r="127" spans="1:10" ht="13.5" customHeight="1">
      <c r="A127" s="60">
        <v>10</v>
      </c>
      <c r="B127" s="60" t="s">
        <v>90</v>
      </c>
      <c r="C127" s="61">
        <v>9</v>
      </c>
      <c r="D127" s="60">
        <v>0</v>
      </c>
      <c r="E127" s="60">
        <v>1</v>
      </c>
      <c r="F127" s="21">
        <v>360</v>
      </c>
      <c r="G127" s="48"/>
      <c r="H127" s="53" t="s">
        <v>188</v>
      </c>
      <c r="I127" s="155"/>
      <c r="J127" s="156"/>
    </row>
    <row r="128" spans="1:10" ht="13.5" customHeight="1">
      <c r="A128" s="60">
        <v>10</v>
      </c>
      <c r="B128" s="60" t="s">
        <v>90</v>
      </c>
      <c r="C128" s="61">
        <v>10</v>
      </c>
      <c r="D128" s="60">
        <v>0</v>
      </c>
      <c r="E128" s="60">
        <v>1</v>
      </c>
      <c r="F128" s="21">
        <v>550</v>
      </c>
      <c r="G128" s="48"/>
      <c r="H128" s="53" t="s">
        <v>189</v>
      </c>
      <c r="I128" s="155"/>
      <c r="J128" s="156"/>
    </row>
    <row r="129" spans="1:10" ht="13.5" customHeight="1">
      <c r="A129" s="60">
        <v>10</v>
      </c>
      <c r="B129" s="60" t="s">
        <v>90</v>
      </c>
      <c r="C129" s="61">
        <v>11</v>
      </c>
      <c r="D129" s="60">
        <v>0</v>
      </c>
      <c r="E129" s="60">
        <v>1</v>
      </c>
      <c r="F129" s="21">
        <v>500</v>
      </c>
      <c r="G129" s="48"/>
      <c r="H129" s="53" t="s">
        <v>190</v>
      </c>
      <c r="I129" s="155"/>
      <c r="J129" s="156"/>
    </row>
    <row r="130" spans="1:10" ht="13.5" customHeight="1">
      <c r="A130" s="60">
        <v>10</v>
      </c>
      <c r="B130" s="60" t="s">
        <v>90</v>
      </c>
      <c r="C130" s="61">
        <v>12</v>
      </c>
      <c r="D130" s="60">
        <v>0</v>
      </c>
      <c r="E130" s="60">
        <v>1</v>
      </c>
      <c r="F130" s="21">
        <v>200</v>
      </c>
      <c r="G130" s="48"/>
      <c r="H130" s="53" t="s">
        <v>191</v>
      </c>
      <c r="I130" s="155"/>
      <c r="J130" s="156"/>
    </row>
    <row r="131" spans="1:10" ht="13.5" customHeight="1">
      <c r="A131" s="60">
        <v>10</v>
      </c>
      <c r="B131" s="60" t="s">
        <v>90</v>
      </c>
      <c r="C131" s="61">
        <v>13</v>
      </c>
      <c r="D131" s="60">
        <v>1</v>
      </c>
      <c r="E131" s="60">
        <v>1</v>
      </c>
      <c r="F131" s="21">
        <v>360</v>
      </c>
      <c r="G131" s="48"/>
      <c r="H131" s="53" t="s">
        <v>192</v>
      </c>
      <c r="I131" s="155"/>
      <c r="J131" s="156"/>
    </row>
    <row r="132" spans="1:10" ht="13.5" customHeight="1">
      <c r="A132" s="60">
        <v>10</v>
      </c>
      <c r="B132" s="60" t="s">
        <v>90</v>
      </c>
      <c r="C132" s="61">
        <v>13</v>
      </c>
      <c r="D132" s="60">
        <v>2</v>
      </c>
      <c r="E132" s="60">
        <v>1</v>
      </c>
      <c r="F132" s="21">
        <v>110</v>
      </c>
      <c r="G132" s="48"/>
      <c r="H132" s="53" t="s">
        <v>193</v>
      </c>
      <c r="I132" s="155"/>
      <c r="J132" s="156"/>
    </row>
    <row r="133" spans="1:10" ht="13.5" customHeight="1">
      <c r="A133" s="74" t="s">
        <v>22</v>
      </c>
      <c r="B133" s="8"/>
      <c r="C133" s="8"/>
      <c r="D133" s="8"/>
      <c r="E133" s="9"/>
      <c r="F133" s="45">
        <f>SUM(F116:F132)</f>
        <v>6230</v>
      </c>
      <c r="G133" s="49">
        <f>SUM(G116:G132)</f>
        <v>0</v>
      </c>
      <c r="H133" s="84"/>
      <c r="I133" s="157"/>
      <c r="J133" s="158"/>
    </row>
    <row r="134" spans="1:10" ht="15.75" customHeight="1">
      <c r="A134" s="14" t="s">
        <v>309</v>
      </c>
      <c r="B134" s="15"/>
      <c r="C134" s="15"/>
      <c r="D134" s="15"/>
      <c r="E134" s="15"/>
      <c r="F134" s="66"/>
      <c r="G134" s="67"/>
      <c r="H134" s="67"/>
      <c r="I134" s="67"/>
      <c r="J134" s="67"/>
    </row>
    <row r="135" spans="1:10" s="73" customFormat="1" ht="13.5" customHeight="1">
      <c r="A135" s="68" t="s">
        <v>18</v>
      </c>
      <c r="B135" s="69"/>
      <c r="C135" s="69"/>
      <c r="D135" s="69"/>
      <c r="E135" s="70"/>
      <c r="F135" s="71" t="s">
        <v>19</v>
      </c>
      <c r="G135" s="72" t="s">
        <v>21</v>
      </c>
      <c r="H135" s="72" t="s">
        <v>20</v>
      </c>
      <c r="I135" s="163" t="s">
        <v>40</v>
      </c>
      <c r="J135" s="164"/>
    </row>
    <row r="136" spans="1:10" ht="13.5" customHeight="1">
      <c r="A136" s="60">
        <v>10</v>
      </c>
      <c r="B136" s="60" t="s">
        <v>91</v>
      </c>
      <c r="C136" s="61">
        <v>1</v>
      </c>
      <c r="D136" s="60">
        <v>1</v>
      </c>
      <c r="E136" s="60">
        <v>1</v>
      </c>
      <c r="F136" s="21">
        <v>400</v>
      </c>
      <c r="G136" s="48"/>
      <c r="H136" s="53" t="s">
        <v>318</v>
      </c>
      <c r="I136" s="155"/>
      <c r="J136" s="156"/>
    </row>
    <row r="137" spans="1:10" ht="13.5" customHeight="1">
      <c r="A137" s="60">
        <v>10</v>
      </c>
      <c r="B137" s="60" t="s">
        <v>91</v>
      </c>
      <c r="C137" s="61">
        <v>1</v>
      </c>
      <c r="D137" s="60">
        <v>2</v>
      </c>
      <c r="E137" s="60">
        <v>1</v>
      </c>
      <c r="F137" s="21">
        <v>250</v>
      </c>
      <c r="G137" s="48"/>
      <c r="H137" s="53" t="s">
        <v>319</v>
      </c>
      <c r="I137" s="155"/>
      <c r="J137" s="156"/>
    </row>
    <row r="138" spans="1:10" ht="13.5" customHeight="1">
      <c r="A138" s="60">
        <v>10</v>
      </c>
      <c r="B138" s="60" t="s">
        <v>91</v>
      </c>
      <c r="C138" s="61">
        <v>2</v>
      </c>
      <c r="D138" s="60">
        <v>0</v>
      </c>
      <c r="E138" s="60">
        <v>1</v>
      </c>
      <c r="F138" s="21">
        <v>680</v>
      </c>
      <c r="G138" s="48"/>
      <c r="H138" s="53" t="s">
        <v>195</v>
      </c>
      <c r="I138" s="155"/>
      <c r="J138" s="156"/>
    </row>
    <row r="139" spans="1:10" ht="13.5" customHeight="1">
      <c r="A139" s="60">
        <v>10</v>
      </c>
      <c r="B139" s="60" t="s">
        <v>91</v>
      </c>
      <c r="C139" s="61">
        <v>3</v>
      </c>
      <c r="D139" s="60">
        <v>0</v>
      </c>
      <c r="E139" s="60">
        <v>1</v>
      </c>
      <c r="F139" s="21">
        <v>600</v>
      </c>
      <c r="G139" s="48"/>
      <c r="H139" s="53" t="s">
        <v>196</v>
      </c>
      <c r="I139" s="155"/>
      <c r="J139" s="156"/>
    </row>
    <row r="140" spans="1:10" ht="13.5" customHeight="1">
      <c r="A140" s="60">
        <v>10</v>
      </c>
      <c r="B140" s="60" t="s">
        <v>91</v>
      </c>
      <c r="C140" s="61">
        <v>4</v>
      </c>
      <c r="D140" s="60">
        <v>0</v>
      </c>
      <c r="E140" s="60">
        <v>1</v>
      </c>
      <c r="F140" s="21">
        <v>450</v>
      </c>
      <c r="G140" s="48"/>
      <c r="H140" s="53" t="s">
        <v>197</v>
      </c>
      <c r="I140" s="155"/>
      <c r="J140" s="156"/>
    </row>
    <row r="141" spans="1:10" ht="13.5" customHeight="1">
      <c r="A141" s="60">
        <v>10</v>
      </c>
      <c r="B141" s="60" t="s">
        <v>91</v>
      </c>
      <c r="C141" s="61">
        <v>5</v>
      </c>
      <c r="D141" s="60">
        <v>0</v>
      </c>
      <c r="E141" s="60">
        <v>1</v>
      </c>
      <c r="F141" s="21">
        <v>610</v>
      </c>
      <c r="G141" s="48"/>
      <c r="H141" s="53" t="s">
        <v>198</v>
      </c>
      <c r="I141" s="155"/>
      <c r="J141" s="156"/>
    </row>
    <row r="142" spans="1:10" ht="13.5" customHeight="1">
      <c r="A142" s="60">
        <v>10</v>
      </c>
      <c r="B142" s="60" t="s">
        <v>91</v>
      </c>
      <c r="C142" s="61">
        <v>6</v>
      </c>
      <c r="D142" s="60">
        <v>1</v>
      </c>
      <c r="E142" s="60">
        <v>1</v>
      </c>
      <c r="F142" s="21">
        <v>390</v>
      </c>
      <c r="G142" s="48"/>
      <c r="H142" s="53" t="s">
        <v>200</v>
      </c>
      <c r="I142" s="155"/>
      <c r="J142" s="156"/>
    </row>
    <row r="143" spans="1:10" ht="13.5" customHeight="1">
      <c r="A143" s="60">
        <v>10</v>
      </c>
      <c r="B143" s="60" t="s">
        <v>91</v>
      </c>
      <c r="C143" s="61">
        <v>6</v>
      </c>
      <c r="D143" s="60">
        <v>2</v>
      </c>
      <c r="E143" s="60">
        <v>1</v>
      </c>
      <c r="F143" s="21">
        <v>380</v>
      </c>
      <c r="G143" s="48"/>
      <c r="H143" s="53" t="s">
        <v>199</v>
      </c>
      <c r="I143" s="155"/>
      <c r="J143" s="156"/>
    </row>
    <row r="144" spans="1:10" ht="13.5" customHeight="1">
      <c r="A144" s="60">
        <v>10</v>
      </c>
      <c r="B144" s="60" t="s">
        <v>91</v>
      </c>
      <c r="C144" s="61">
        <v>7</v>
      </c>
      <c r="D144" s="60">
        <v>0</v>
      </c>
      <c r="E144" s="60">
        <v>1</v>
      </c>
      <c r="F144" s="21">
        <v>410</v>
      </c>
      <c r="G144" s="48"/>
      <c r="H144" s="53" t="s">
        <v>201</v>
      </c>
      <c r="I144" s="155"/>
      <c r="J144" s="156"/>
    </row>
    <row r="145" spans="1:10" ht="13.5" customHeight="1">
      <c r="A145" s="60">
        <v>10</v>
      </c>
      <c r="B145" s="60" t="s">
        <v>91</v>
      </c>
      <c r="C145" s="61">
        <v>8</v>
      </c>
      <c r="D145" s="60">
        <v>0</v>
      </c>
      <c r="E145" s="60">
        <v>1</v>
      </c>
      <c r="F145" s="21">
        <v>480</v>
      </c>
      <c r="G145" s="48"/>
      <c r="H145" s="53" t="s">
        <v>202</v>
      </c>
      <c r="I145" s="155"/>
      <c r="J145" s="156"/>
    </row>
    <row r="146" spans="1:10" ht="13.5" customHeight="1">
      <c r="A146" s="60">
        <v>10</v>
      </c>
      <c r="B146" s="60" t="s">
        <v>91</v>
      </c>
      <c r="C146" s="61">
        <v>9</v>
      </c>
      <c r="D146" s="60">
        <v>1</v>
      </c>
      <c r="E146" s="60">
        <v>1</v>
      </c>
      <c r="F146" s="21">
        <v>300</v>
      </c>
      <c r="G146" s="48"/>
      <c r="H146" s="53" t="s">
        <v>559</v>
      </c>
      <c r="I146" s="155"/>
      <c r="J146" s="156"/>
    </row>
    <row r="147" spans="1:10" ht="13.5" customHeight="1">
      <c r="A147" s="60">
        <v>10</v>
      </c>
      <c r="B147" s="60" t="s">
        <v>91</v>
      </c>
      <c r="C147" s="61">
        <v>9</v>
      </c>
      <c r="D147" s="60">
        <v>2</v>
      </c>
      <c r="E147" s="60">
        <v>1</v>
      </c>
      <c r="F147" s="21">
        <v>240</v>
      </c>
      <c r="G147" s="48"/>
      <c r="H147" s="53" t="s">
        <v>203</v>
      </c>
      <c r="I147" s="155"/>
      <c r="J147" s="156"/>
    </row>
    <row r="148" spans="1:10" ht="13.5" customHeight="1">
      <c r="A148" s="60">
        <v>10</v>
      </c>
      <c r="B148" s="60" t="s">
        <v>91</v>
      </c>
      <c r="C148" s="61">
        <v>10</v>
      </c>
      <c r="D148" s="60">
        <v>0</v>
      </c>
      <c r="E148" s="60">
        <v>1</v>
      </c>
      <c r="F148" s="21">
        <v>610</v>
      </c>
      <c r="G148" s="48"/>
      <c r="H148" s="53" t="s">
        <v>204</v>
      </c>
      <c r="I148" s="155"/>
      <c r="J148" s="156"/>
    </row>
    <row r="149" spans="1:10" ht="13.5" customHeight="1">
      <c r="A149" s="60">
        <v>10</v>
      </c>
      <c r="B149" s="60" t="s">
        <v>91</v>
      </c>
      <c r="C149" s="61">
        <v>11</v>
      </c>
      <c r="D149" s="60">
        <v>0</v>
      </c>
      <c r="E149" s="60">
        <v>1</v>
      </c>
      <c r="F149" s="21">
        <v>340</v>
      </c>
      <c r="G149" s="48"/>
      <c r="H149" s="53" t="s">
        <v>205</v>
      </c>
      <c r="I149" s="155"/>
      <c r="J149" s="156"/>
    </row>
    <row r="150" spans="1:10" ht="13.5" customHeight="1">
      <c r="A150" s="60">
        <v>10</v>
      </c>
      <c r="B150" s="60" t="s">
        <v>91</v>
      </c>
      <c r="C150" s="61">
        <v>12</v>
      </c>
      <c r="D150" s="60">
        <v>1</v>
      </c>
      <c r="E150" s="60">
        <v>1</v>
      </c>
      <c r="F150" s="21">
        <v>350</v>
      </c>
      <c r="G150" s="48"/>
      <c r="H150" s="53" t="s">
        <v>560</v>
      </c>
      <c r="I150" s="155"/>
      <c r="J150" s="156"/>
    </row>
    <row r="151" spans="1:10" ht="13.5" customHeight="1">
      <c r="A151" s="60">
        <v>10</v>
      </c>
      <c r="B151" s="60" t="s">
        <v>91</v>
      </c>
      <c r="C151" s="61">
        <v>12</v>
      </c>
      <c r="D151" s="60">
        <v>2</v>
      </c>
      <c r="E151" s="60">
        <v>1</v>
      </c>
      <c r="F151" s="21">
        <v>350</v>
      </c>
      <c r="G151" s="48"/>
      <c r="H151" s="53" t="s">
        <v>561</v>
      </c>
      <c r="I151" s="155"/>
      <c r="J151" s="156"/>
    </row>
    <row r="152" spans="1:10" ht="13.5" customHeight="1">
      <c r="A152" s="60">
        <v>10</v>
      </c>
      <c r="B152" s="60" t="s">
        <v>91</v>
      </c>
      <c r="C152" s="61">
        <v>13</v>
      </c>
      <c r="D152" s="60">
        <v>1</v>
      </c>
      <c r="E152" s="60">
        <v>1</v>
      </c>
      <c r="F152" s="21">
        <v>310</v>
      </c>
      <c r="G152" s="48"/>
      <c r="H152" s="53" t="s">
        <v>562</v>
      </c>
      <c r="I152" s="155"/>
      <c r="J152" s="156"/>
    </row>
    <row r="153" spans="1:10" ht="13.5" customHeight="1">
      <c r="A153" s="60">
        <v>10</v>
      </c>
      <c r="B153" s="60" t="s">
        <v>91</v>
      </c>
      <c r="C153" s="61">
        <v>13</v>
      </c>
      <c r="D153" s="60">
        <v>2</v>
      </c>
      <c r="E153" s="60">
        <v>1</v>
      </c>
      <c r="F153" s="21">
        <v>170</v>
      </c>
      <c r="G153" s="48"/>
      <c r="H153" s="53" t="s">
        <v>563</v>
      </c>
      <c r="I153" s="155"/>
      <c r="J153" s="156"/>
    </row>
    <row r="154" spans="1:10" ht="13.5" customHeight="1">
      <c r="A154" s="60">
        <v>10</v>
      </c>
      <c r="B154" s="60" t="s">
        <v>91</v>
      </c>
      <c r="C154" s="61">
        <v>14</v>
      </c>
      <c r="D154" s="60">
        <v>1</v>
      </c>
      <c r="E154" s="60">
        <v>1</v>
      </c>
      <c r="F154" s="21">
        <v>240</v>
      </c>
      <c r="G154" s="48"/>
      <c r="H154" s="53" t="s">
        <v>208</v>
      </c>
      <c r="I154" s="155"/>
      <c r="J154" s="156"/>
    </row>
    <row r="155" spans="1:10" ht="13.5" customHeight="1">
      <c r="A155" s="60">
        <v>10</v>
      </c>
      <c r="B155" s="60" t="s">
        <v>91</v>
      </c>
      <c r="C155" s="61">
        <v>14</v>
      </c>
      <c r="D155" s="60">
        <v>2</v>
      </c>
      <c r="E155" s="60">
        <v>1</v>
      </c>
      <c r="F155" s="21">
        <v>310</v>
      </c>
      <c r="G155" s="48"/>
      <c r="H155" s="53" t="s">
        <v>209</v>
      </c>
      <c r="I155" s="155"/>
      <c r="J155" s="156"/>
    </row>
    <row r="156" spans="1:10" ht="13.5" customHeight="1">
      <c r="A156" s="60">
        <v>10</v>
      </c>
      <c r="B156" s="60" t="s">
        <v>91</v>
      </c>
      <c r="C156" s="61">
        <v>15</v>
      </c>
      <c r="D156" s="60">
        <v>0</v>
      </c>
      <c r="E156" s="60">
        <v>1</v>
      </c>
      <c r="F156" s="21">
        <v>210</v>
      </c>
      <c r="G156" s="48"/>
      <c r="H156" s="53" t="s">
        <v>210</v>
      </c>
      <c r="I156" s="155"/>
      <c r="J156" s="156"/>
    </row>
    <row r="157" spans="1:10" ht="13.5" customHeight="1">
      <c r="A157" s="60">
        <v>10</v>
      </c>
      <c r="B157" s="60" t="s">
        <v>91</v>
      </c>
      <c r="C157" s="61">
        <v>16</v>
      </c>
      <c r="D157" s="60">
        <v>0</v>
      </c>
      <c r="E157" s="60">
        <v>1</v>
      </c>
      <c r="F157" s="21">
        <v>320</v>
      </c>
      <c r="G157" s="48"/>
      <c r="H157" s="53" t="s">
        <v>652</v>
      </c>
      <c r="I157" s="155"/>
      <c r="J157" s="156"/>
    </row>
    <row r="158" spans="1:10" ht="13.5" customHeight="1">
      <c r="A158" s="60">
        <v>10</v>
      </c>
      <c r="B158" s="60" t="s">
        <v>91</v>
      </c>
      <c r="C158" s="61">
        <v>17</v>
      </c>
      <c r="D158" s="60">
        <v>0</v>
      </c>
      <c r="E158" s="60">
        <v>1</v>
      </c>
      <c r="F158" s="21">
        <v>220</v>
      </c>
      <c r="G158" s="48"/>
      <c r="H158" s="53" t="s">
        <v>212</v>
      </c>
      <c r="I158" s="155"/>
      <c r="J158" s="156"/>
    </row>
    <row r="159" spans="1:10" ht="13.5" customHeight="1">
      <c r="A159" s="60">
        <v>10</v>
      </c>
      <c r="B159" s="60" t="s">
        <v>91</v>
      </c>
      <c r="C159" s="61">
        <v>18</v>
      </c>
      <c r="D159" s="60">
        <v>0</v>
      </c>
      <c r="E159" s="60">
        <v>1</v>
      </c>
      <c r="F159" s="21">
        <v>250</v>
      </c>
      <c r="G159" s="48"/>
      <c r="H159" s="53" t="s">
        <v>213</v>
      </c>
      <c r="I159" s="155"/>
      <c r="J159" s="156"/>
    </row>
    <row r="160" spans="1:10" ht="13.5" customHeight="1">
      <c r="A160" s="60">
        <v>10</v>
      </c>
      <c r="B160" s="60" t="s">
        <v>91</v>
      </c>
      <c r="C160" s="61">
        <v>19</v>
      </c>
      <c r="D160" s="60">
        <v>1</v>
      </c>
      <c r="E160" s="60">
        <v>1</v>
      </c>
      <c r="F160" s="21">
        <v>250</v>
      </c>
      <c r="G160" s="48"/>
      <c r="H160" s="53" t="s">
        <v>211</v>
      </c>
      <c r="I160" s="155"/>
      <c r="J160" s="156"/>
    </row>
    <row r="161" spans="1:10" ht="13.5" customHeight="1">
      <c r="A161" s="60">
        <v>10</v>
      </c>
      <c r="B161" s="60" t="s">
        <v>91</v>
      </c>
      <c r="C161" s="61">
        <v>19</v>
      </c>
      <c r="D161" s="60">
        <v>2</v>
      </c>
      <c r="E161" s="60">
        <v>1</v>
      </c>
      <c r="F161" s="21">
        <v>260</v>
      </c>
      <c r="G161" s="48"/>
      <c r="H161" s="53" t="s">
        <v>214</v>
      </c>
      <c r="I161" s="155"/>
      <c r="J161" s="156"/>
    </row>
    <row r="162" spans="1:10" ht="13.5" customHeight="1">
      <c r="A162" s="60">
        <v>10</v>
      </c>
      <c r="B162" s="60" t="s">
        <v>91</v>
      </c>
      <c r="C162" s="61">
        <v>20</v>
      </c>
      <c r="D162" s="60">
        <v>1</v>
      </c>
      <c r="E162" s="60">
        <v>1</v>
      </c>
      <c r="F162" s="21">
        <v>400</v>
      </c>
      <c r="G162" s="48"/>
      <c r="H162" s="53" t="s">
        <v>204</v>
      </c>
      <c r="I162" s="155"/>
      <c r="J162" s="156"/>
    </row>
    <row r="163" spans="1:10" ht="13.5" customHeight="1">
      <c r="A163" s="60">
        <v>10</v>
      </c>
      <c r="B163" s="60" t="s">
        <v>91</v>
      </c>
      <c r="C163" s="61">
        <v>20</v>
      </c>
      <c r="D163" s="60">
        <v>2</v>
      </c>
      <c r="E163" s="60">
        <v>1</v>
      </c>
      <c r="F163" s="21">
        <v>360</v>
      </c>
      <c r="G163" s="48"/>
      <c r="H163" s="53" t="s">
        <v>215</v>
      </c>
      <c r="I163" s="155"/>
      <c r="J163" s="156"/>
    </row>
    <row r="164" spans="1:10" ht="13.5" customHeight="1">
      <c r="A164" s="60">
        <v>10</v>
      </c>
      <c r="B164" s="60" t="s">
        <v>91</v>
      </c>
      <c r="C164" s="61">
        <v>21</v>
      </c>
      <c r="D164" s="60">
        <v>0</v>
      </c>
      <c r="E164" s="60">
        <v>1</v>
      </c>
      <c r="F164" s="21">
        <v>470</v>
      </c>
      <c r="G164" s="48"/>
      <c r="H164" s="53" t="s">
        <v>216</v>
      </c>
      <c r="I164" s="155"/>
      <c r="J164" s="156"/>
    </row>
    <row r="165" spans="1:10" ht="13.5" customHeight="1">
      <c r="A165" s="60">
        <v>10</v>
      </c>
      <c r="B165" s="60" t="s">
        <v>91</v>
      </c>
      <c r="C165" s="61">
        <v>22</v>
      </c>
      <c r="D165" s="60">
        <v>0</v>
      </c>
      <c r="E165" s="60">
        <v>1</v>
      </c>
      <c r="F165" s="21">
        <v>300</v>
      </c>
      <c r="G165" s="48"/>
      <c r="H165" s="53" t="s">
        <v>217</v>
      </c>
      <c r="I165" s="155"/>
      <c r="J165" s="156"/>
    </row>
    <row r="166" spans="1:10" ht="13.5" customHeight="1">
      <c r="A166" s="60">
        <v>10</v>
      </c>
      <c r="B166" s="60" t="s">
        <v>91</v>
      </c>
      <c r="C166" s="61">
        <v>23</v>
      </c>
      <c r="D166" s="60">
        <v>0</v>
      </c>
      <c r="E166" s="60">
        <v>1</v>
      </c>
      <c r="F166" s="21">
        <v>240</v>
      </c>
      <c r="G166" s="48"/>
      <c r="H166" s="53" t="s">
        <v>114</v>
      </c>
      <c r="I166" s="155"/>
      <c r="J166" s="156"/>
    </row>
    <row r="167" spans="1:10" ht="13.5" customHeight="1">
      <c r="A167" s="74" t="s">
        <v>22</v>
      </c>
      <c r="B167" s="8"/>
      <c r="C167" s="8"/>
      <c r="D167" s="8"/>
      <c r="E167" s="9"/>
      <c r="F167" s="45">
        <f>SUM(F136:F166)</f>
        <v>11150</v>
      </c>
      <c r="G167" s="49">
        <f>SUM(G136:G166)</f>
        <v>0</v>
      </c>
      <c r="H167" s="84"/>
      <c r="I167" s="157"/>
      <c r="J167" s="158"/>
    </row>
    <row r="168" spans="1:10" ht="15.75" customHeight="1">
      <c r="A168" s="14" t="s">
        <v>93</v>
      </c>
      <c r="B168" s="15"/>
      <c r="C168" s="15"/>
      <c r="D168" s="15"/>
      <c r="E168" s="15"/>
      <c r="F168" s="66"/>
      <c r="G168" s="67"/>
      <c r="H168" s="67"/>
      <c r="I168" s="67"/>
      <c r="J168" s="67"/>
    </row>
    <row r="169" spans="1:10" s="73" customFormat="1" ht="13.5" customHeight="1">
      <c r="A169" s="68" t="s">
        <v>18</v>
      </c>
      <c r="B169" s="69"/>
      <c r="C169" s="69"/>
      <c r="D169" s="69"/>
      <c r="E169" s="70"/>
      <c r="F169" s="71" t="s">
        <v>19</v>
      </c>
      <c r="G169" s="72" t="s">
        <v>21</v>
      </c>
      <c r="H169" s="72" t="s">
        <v>20</v>
      </c>
      <c r="I169" s="163" t="s">
        <v>40</v>
      </c>
      <c r="J169" s="164"/>
    </row>
    <row r="170" spans="1:10" ht="13.5" customHeight="1">
      <c r="A170" s="60">
        <v>10</v>
      </c>
      <c r="B170" s="60" t="s">
        <v>92</v>
      </c>
      <c r="C170" s="61">
        <v>1</v>
      </c>
      <c r="D170" s="60">
        <v>0</v>
      </c>
      <c r="E170" s="60">
        <v>1</v>
      </c>
      <c r="F170" s="21">
        <v>320</v>
      </c>
      <c r="G170" s="48"/>
      <c r="H170" s="53" t="s">
        <v>218</v>
      </c>
      <c r="I170" s="155"/>
      <c r="J170" s="156"/>
    </row>
    <row r="171" spans="1:10" ht="13.5" customHeight="1">
      <c r="A171" s="60">
        <v>10</v>
      </c>
      <c r="B171" s="60" t="s">
        <v>92</v>
      </c>
      <c r="C171" s="61">
        <v>2</v>
      </c>
      <c r="D171" s="60">
        <v>0</v>
      </c>
      <c r="E171" s="60">
        <v>1</v>
      </c>
      <c r="F171" s="21">
        <v>520</v>
      </c>
      <c r="G171" s="48"/>
      <c r="H171" s="53" t="s">
        <v>635</v>
      </c>
      <c r="I171" s="155"/>
      <c r="J171" s="156"/>
    </row>
    <row r="172" spans="1:10" ht="13.5" customHeight="1">
      <c r="A172" s="60">
        <v>10</v>
      </c>
      <c r="B172" s="60" t="s">
        <v>92</v>
      </c>
      <c r="C172" s="61">
        <v>3</v>
      </c>
      <c r="D172" s="60">
        <v>0</v>
      </c>
      <c r="E172" s="60">
        <v>1</v>
      </c>
      <c r="F172" s="21">
        <v>240</v>
      </c>
      <c r="G172" s="48"/>
      <c r="H172" s="53" t="s">
        <v>219</v>
      </c>
      <c r="I172" s="155"/>
      <c r="J172" s="156"/>
    </row>
    <row r="173" spans="1:10" ht="13.5" customHeight="1">
      <c r="A173" s="60">
        <v>10</v>
      </c>
      <c r="B173" s="60" t="s">
        <v>92</v>
      </c>
      <c r="C173" s="61">
        <v>4</v>
      </c>
      <c r="D173" s="60">
        <v>1</v>
      </c>
      <c r="E173" s="60">
        <v>1</v>
      </c>
      <c r="F173" s="21">
        <v>380</v>
      </c>
      <c r="G173" s="48"/>
      <c r="H173" s="53" t="s">
        <v>220</v>
      </c>
      <c r="I173" s="155"/>
      <c r="J173" s="156"/>
    </row>
    <row r="174" spans="1:10" ht="13.5" customHeight="1">
      <c r="A174" s="60">
        <v>10</v>
      </c>
      <c r="B174" s="60" t="s">
        <v>92</v>
      </c>
      <c r="C174" s="61">
        <v>4</v>
      </c>
      <c r="D174" s="60">
        <v>2</v>
      </c>
      <c r="E174" s="60">
        <v>1</v>
      </c>
      <c r="F174" s="21">
        <v>330</v>
      </c>
      <c r="G174" s="48"/>
      <c r="H174" s="53" t="s">
        <v>221</v>
      </c>
      <c r="I174" s="155"/>
      <c r="J174" s="156"/>
    </row>
    <row r="175" spans="1:10" ht="13.5" customHeight="1">
      <c r="A175" s="60">
        <v>10</v>
      </c>
      <c r="B175" s="60" t="s">
        <v>92</v>
      </c>
      <c r="C175" s="61">
        <v>5</v>
      </c>
      <c r="D175" s="60">
        <v>0</v>
      </c>
      <c r="E175" s="60">
        <v>1</v>
      </c>
      <c r="F175" s="21">
        <v>310</v>
      </c>
      <c r="G175" s="48"/>
      <c r="H175" s="53" t="s">
        <v>222</v>
      </c>
      <c r="I175" s="155"/>
      <c r="J175" s="156"/>
    </row>
    <row r="176" spans="1:10" ht="13.5" customHeight="1">
      <c r="A176" s="60">
        <v>10</v>
      </c>
      <c r="B176" s="60" t="s">
        <v>92</v>
      </c>
      <c r="C176" s="61">
        <v>6</v>
      </c>
      <c r="D176" s="60">
        <v>0</v>
      </c>
      <c r="E176" s="60">
        <v>1</v>
      </c>
      <c r="F176" s="21">
        <v>300</v>
      </c>
      <c r="G176" s="48"/>
      <c r="H176" s="53" t="s">
        <v>223</v>
      </c>
      <c r="I176" s="155"/>
      <c r="J176" s="156"/>
    </row>
    <row r="177" spans="1:10" ht="13.5" customHeight="1">
      <c r="A177" s="60">
        <v>10</v>
      </c>
      <c r="B177" s="60" t="s">
        <v>92</v>
      </c>
      <c r="C177" s="61">
        <v>7</v>
      </c>
      <c r="D177" s="60">
        <v>0</v>
      </c>
      <c r="E177" s="60">
        <v>1</v>
      </c>
      <c r="F177" s="21">
        <v>350</v>
      </c>
      <c r="G177" s="48"/>
      <c r="H177" s="53" t="s">
        <v>224</v>
      </c>
      <c r="I177" s="155"/>
      <c r="J177" s="156"/>
    </row>
    <row r="178" spans="1:10" ht="13.5" customHeight="1">
      <c r="A178" s="60">
        <v>10</v>
      </c>
      <c r="B178" s="60" t="s">
        <v>92</v>
      </c>
      <c r="C178" s="61">
        <v>8</v>
      </c>
      <c r="D178" s="60">
        <v>0</v>
      </c>
      <c r="E178" s="60">
        <v>1</v>
      </c>
      <c r="F178" s="21">
        <v>320</v>
      </c>
      <c r="G178" s="48"/>
      <c r="H178" s="53" t="s">
        <v>225</v>
      </c>
      <c r="I178" s="155"/>
      <c r="J178" s="156"/>
    </row>
    <row r="179" spans="1:10" ht="13.5" customHeight="1">
      <c r="A179" s="60">
        <v>10</v>
      </c>
      <c r="B179" s="60" t="s">
        <v>92</v>
      </c>
      <c r="C179" s="61">
        <v>9</v>
      </c>
      <c r="D179" s="60">
        <v>0</v>
      </c>
      <c r="E179" s="60">
        <v>1</v>
      </c>
      <c r="F179" s="21">
        <v>390</v>
      </c>
      <c r="G179" s="48"/>
      <c r="H179" s="53" t="s">
        <v>226</v>
      </c>
      <c r="I179" s="155"/>
      <c r="J179" s="156"/>
    </row>
    <row r="180" spans="1:10" ht="13.5" customHeight="1">
      <c r="A180" s="60">
        <v>10</v>
      </c>
      <c r="B180" s="60" t="s">
        <v>92</v>
      </c>
      <c r="C180" s="61">
        <v>10</v>
      </c>
      <c r="D180" s="60">
        <v>1</v>
      </c>
      <c r="E180" s="60">
        <v>1</v>
      </c>
      <c r="F180" s="21">
        <v>200</v>
      </c>
      <c r="G180" s="48"/>
      <c r="H180" s="53" t="s">
        <v>533</v>
      </c>
      <c r="I180" s="155"/>
      <c r="J180" s="156"/>
    </row>
    <row r="181" spans="1:10" ht="13.5" customHeight="1">
      <c r="A181" s="60">
        <v>10</v>
      </c>
      <c r="B181" s="60" t="s">
        <v>92</v>
      </c>
      <c r="C181" s="61">
        <v>10</v>
      </c>
      <c r="D181" s="60">
        <v>2</v>
      </c>
      <c r="E181" s="60">
        <v>1</v>
      </c>
      <c r="F181" s="21">
        <v>240</v>
      </c>
      <c r="G181" s="48"/>
      <c r="H181" s="53" t="s">
        <v>227</v>
      </c>
      <c r="I181" s="155"/>
      <c r="J181" s="156"/>
    </row>
    <row r="182" spans="1:10" ht="13.5" customHeight="1">
      <c r="A182" s="60">
        <v>10</v>
      </c>
      <c r="B182" s="60" t="s">
        <v>92</v>
      </c>
      <c r="C182" s="61">
        <v>11</v>
      </c>
      <c r="D182" s="60">
        <v>0</v>
      </c>
      <c r="E182" s="60">
        <v>1</v>
      </c>
      <c r="F182" s="21">
        <v>490</v>
      </c>
      <c r="G182" s="48"/>
      <c r="H182" s="53" t="s">
        <v>228</v>
      </c>
      <c r="I182" s="155"/>
      <c r="J182" s="156"/>
    </row>
    <row r="183" spans="1:10" ht="13.5" customHeight="1">
      <c r="A183" s="60">
        <v>10</v>
      </c>
      <c r="B183" s="60" t="s">
        <v>92</v>
      </c>
      <c r="C183" s="61">
        <v>12</v>
      </c>
      <c r="D183" s="60">
        <v>1</v>
      </c>
      <c r="E183" s="60">
        <v>1</v>
      </c>
      <c r="F183" s="21">
        <v>260</v>
      </c>
      <c r="G183" s="48"/>
      <c r="H183" s="53" t="s">
        <v>550</v>
      </c>
      <c r="I183" s="155"/>
      <c r="J183" s="156"/>
    </row>
    <row r="184" spans="1:10" ht="13.5" customHeight="1">
      <c r="A184" s="60">
        <v>10</v>
      </c>
      <c r="B184" s="60" t="s">
        <v>92</v>
      </c>
      <c r="C184" s="61">
        <v>12</v>
      </c>
      <c r="D184" s="60">
        <v>2</v>
      </c>
      <c r="E184" s="60">
        <v>1</v>
      </c>
      <c r="F184" s="21">
        <v>200</v>
      </c>
      <c r="G184" s="48"/>
      <c r="H184" s="53" t="s">
        <v>228</v>
      </c>
      <c r="I184" s="155"/>
      <c r="J184" s="156"/>
    </row>
    <row r="185" spans="1:10" ht="13.5" customHeight="1">
      <c r="A185" s="60">
        <v>10</v>
      </c>
      <c r="B185" s="60" t="s">
        <v>92</v>
      </c>
      <c r="C185" s="61">
        <v>13</v>
      </c>
      <c r="D185" s="60">
        <v>0</v>
      </c>
      <c r="E185" s="60">
        <v>1</v>
      </c>
      <c r="F185" s="21">
        <v>370</v>
      </c>
      <c r="G185" s="48"/>
      <c r="H185" s="53" t="s">
        <v>230</v>
      </c>
      <c r="I185" s="155"/>
      <c r="J185" s="156"/>
    </row>
    <row r="186" spans="1:10" ht="13.5" customHeight="1">
      <c r="A186" s="60">
        <v>10</v>
      </c>
      <c r="B186" s="60" t="s">
        <v>92</v>
      </c>
      <c r="C186" s="61">
        <v>14</v>
      </c>
      <c r="D186" s="60">
        <v>1</v>
      </c>
      <c r="E186" s="60">
        <v>1</v>
      </c>
      <c r="F186" s="21">
        <v>260</v>
      </c>
      <c r="G186" s="48"/>
      <c r="H186" s="53" t="s">
        <v>564</v>
      </c>
      <c r="I186" s="155"/>
      <c r="J186" s="156"/>
    </row>
    <row r="187" spans="1:10" ht="13.5" customHeight="1">
      <c r="A187" s="60">
        <v>10</v>
      </c>
      <c r="B187" s="60" t="s">
        <v>92</v>
      </c>
      <c r="C187" s="61">
        <v>14</v>
      </c>
      <c r="D187" s="60">
        <v>2</v>
      </c>
      <c r="E187" s="60">
        <v>1</v>
      </c>
      <c r="F187" s="21">
        <v>250</v>
      </c>
      <c r="G187" s="48"/>
      <c r="H187" s="53" t="s">
        <v>565</v>
      </c>
      <c r="I187" s="155"/>
      <c r="J187" s="156"/>
    </row>
    <row r="188" spans="1:10" ht="13.5" customHeight="1">
      <c r="A188" s="60">
        <v>10</v>
      </c>
      <c r="B188" s="60" t="s">
        <v>92</v>
      </c>
      <c r="C188" s="61">
        <v>15</v>
      </c>
      <c r="D188" s="60">
        <v>1</v>
      </c>
      <c r="E188" s="60">
        <v>1</v>
      </c>
      <c r="F188" s="21">
        <v>420</v>
      </c>
      <c r="G188" s="48"/>
      <c r="H188" s="53" t="s">
        <v>232</v>
      </c>
      <c r="I188" s="155"/>
      <c r="J188" s="156"/>
    </row>
    <row r="189" spans="1:10" ht="13.5" customHeight="1">
      <c r="A189" s="60">
        <v>10</v>
      </c>
      <c r="B189" s="60" t="s">
        <v>92</v>
      </c>
      <c r="C189" s="61">
        <v>15</v>
      </c>
      <c r="D189" s="60">
        <v>2</v>
      </c>
      <c r="E189" s="60">
        <v>1</v>
      </c>
      <c r="F189" s="21">
        <v>210</v>
      </c>
      <c r="G189" s="48"/>
      <c r="H189" s="53" t="s">
        <v>566</v>
      </c>
      <c r="I189" s="155"/>
      <c r="J189" s="156"/>
    </row>
    <row r="190" spans="1:10" ht="13.5" customHeight="1">
      <c r="A190" s="60">
        <v>10</v>
      </c>
      <c r="B190" s="60" t="s">
        <v>92</v>
      </c>
      <c r="C190" s="61">
        <v>16</v>
      </c>
      <c r="D190" s="60">
        <v>1</v>
      </c>
      <c r="E190" s="60">
        <v>1</v>
      </c>
      <c r="F190" s="21">
        <v>440</v>
      </c>
      <c r="G190" s="48"/>
      <c r="H190" s="53" t="s">
        <v>233</v>
      </c>
      <c r="I190" s="155"/>
      <c r="J190" s="156"/>
    </row>
    <row r="191" spans="1:10" ht="13.5" customHeight="1">
      <c r="A191" s="60">
        <v>10</v>
      </c>
      <c r="B191" s="60" t="s">
        <v>92</v>
      </c>
      <c r="C191" s="61">
        <v>16</v>
      </c>
      <c r="D191" s="60">
        <v>2</v>
      </c>
      <c r="E191" s="60">
        <v>1</v>
      </c>
      <c r="F191" s="21">
        <v>130</v>
      </c>
      <c r="G191" s="48"/>
      <c r="H191" s="53" t="s">
        <v>234</v>
      </c>
      <c r="I191" s="155"/>
      <c r="J191" s="156"/>
    </row>
    <row r="192" spans="1:10" ht="13.5" customHeight="1">
      <c r="A192" s="60">
        <v>10</v>
      </c>
      <c r="B192" s="60" t="s">
        <v>92</v>
      </c>
      <c r="C192" s="61">
        <v>17</v>
      </c>
      <c r="D192" s="60">
        <v>0</v>
      </c>
      <c r="E192" s="60">
        <v>1</v>
      </c>
      <c r="F192" s="21">
        <v>590</v>
      </c>
      <c r="G192" s="48"/>
      <c r="H192" s="53" t="s">
        <v>235</v>
      </c>
      <c r="I192" s="155"/>
      <c r="J192" s="156"/>
    </row>
    <row r="193" spans="1:10" ht="13.5" customHeight="1">
      <c r="A193" s="60">
        <v>10</v>
      </c>
      <c r="B193" s="60" t="s">
        <v>92</v>
      </c>
      <c r="C193" s="61">
        <v>18</v>
      </c>
      <c r="D193" s="60">
        <v>0</v>
      </c>
      <c r="E193" s="60">
        <v>1</v>
      </c>
      <c r="F193" s="21">
        <v>260</v>
      </c>
      <c r="G193" s="48"/>
      <c r="H193" s="53" t="s">
        <v>236</v>
      </c>
      <c r="I193" s="155"/>
      <c r="J193" s="156"/>
    </row>
    <row r="194" spans="1:10" ht="13.5" customHeight="1">
      <c r="A194" s="60">
        <v>10</v>
      </c>
      <c r="B194" s="60" t="s">
        <v>92</v>
      </c>
      <c r="C194" s="61">
        <v>19</v>
      </c>
      <c r="D194" s="60">
        <v>1</v>
      </c>
      <c r="E194" s="60">
        <v>1</v>
      </c>
      <c r="F194" s="21">
        <v>160</v>
      </c>
      <c r="G194" s="48"/>
      <c r="H194" s="53" t="s">
        <v>569</v>
      </c>
      <c r="I194" s="155"/>
      <c r="J194" s="156"/>
    </row>
    <row r="195" spans="1:10" ht="13.5" customHeight="1">
      <c r="A195" s="60">
        <v>10</v>
      </c>
      <c r="B195" s="60" t="s">
        <v>92</v>
      </c>
      <c r="C195" s="61">
        <v>19</v>
      </c>
      <c r="D195" s="60">
        <v>2</v>
      </c>
      <c r="E195" s="60">
        <v>1</v>
      </c>
      <c r="F195" s="21">
        <v>290</v>
      </c>
      <c r="G195" s="48"/>
      <c r="H195" s="53" t="s">
        <v>570</v>
      </c>
      <c r="I195" s="155"/>
      <c r="J195" s="156"/>
    </row>
    <row r="196" spans="1:10" ht="13.5" customHeight="1">
      <c r="A196" s="60">
        <v>10</v>
      </c>
      <c r="B196" s="60" t="s">
        <v>92</v>
      </c>
      <c r="C196" s="61">
        <v>20</v>
      </c>
      <c r="D196" s="60">
        <v>0</v>
      </c>
      <c r="E196" s="60">
        <v>1</v>
      </c>
      <c r="F196" s="21">
        <v>520</v>
      </c>
      <c r="G196" s="48"/>
      <c r="H196" s="53" t="s">
        <v>238</v>
      </c>
      <c r="I196" s="155"/>
      <c r="J196" s="156"/>
    </row>
    <row r="197" spans="1:10" ht="13.5" customHeight="1">
      <c r="A197" s="60">
        <v>10</v>
      </c>
      <c r="B197" s="60" t="s">
        <v>92</v>
      </c>
      <c r="C197" s="61">
        <v>21</v>
      </c>
      <c r="D197" s="60">
        <v>0</v>
      </c>
      <c r="E197" s="60">
        <v>1</v>
      </c>
      <c r="F197" s="21">
        <v>170</v>
      </c>
      <c r="G197" s="48"/>
      <c r="H197" s="53" t="s">
        <v>571</v>
      </c>
      <c r="I197" s="155"/>
      <c r="J197" s="156"/>
    </row>
    <row r="198" spans="1:10" ht="13.5" customHeight="1">
      <c r="A198" s="60">
        <v>10</v>
      </c>
      <c r="B198" s="60" t="s">
        <v>92</v>
      </c>
      <c r="C198" s="61">
        <v>22</v>
      </c>
      <c r="D198" s="60">
        <v>0</v>
      </c>
      <c r="E198" s="60">
        <v>1</v>
      </c>
      <c r="F198" s="21">
        <v>210</v>
      </c>
      <c r="G198" s="48"/>
      <c r="H198" s="53" t="s">
        <v>239</v>
      </c>
      <c r="I198" s="155"/>
      <c r="J198" s="156"/>
    </row>
    <row r="199" spans="1:10" ht="13.5" customHeight="1">
      <c r="A199" s="74" t="s">
        <v>22</v>
      </c>
      <c r="B199" s="8"/>
      <c r="C199" s="8"/>
      <c r="D199" s="8"/>
      <c r="E199" s="9"/>
      <c r="F199" s="45">
        <f>SUM(F170:F198)</f>
        <v>9130</v>
      </c>
      <c r="G199" s="49">
        <f>SUM(G170:G198)</f>
        <v>0</v>
      </c>
      <c r="H199" s="84"/>
      <c r="I199" s="157"/>
      <c r="J199" s="158"/>
    </row>
    <row r="200" spans="1:10" ht="15.75" customHeight="1">
      <c r="A200" s="14" t="s">
        <v>310</v>
      </c>
      <c r="B200" s="15"/>
      <c r="C200" s="15"/>
      <c r="D200" s="15"/>
      <c r="E200" s="15"/>
      <c r="F200" s="66"/>
      <c r="G200" s="67"/>
      <c r="H200" s="67"/>
      <c r="I200" s="67"/>
      <c r="J200" s="67"/>
    </row>
    <row r="201" spans="1:10" s="73" customFormat="1" ht="13.5" customHeight="1">
      <c r="A201" s="68" t="s">
        <v>18</v>
      </c>
      <c r="B201" s="69"/>
      <c r="C201" s="69"/>
      <c r="D201" s="69"/>
      <c r="E201" s="70"/>
      <c r="F201" s="71" t="s">
        <v>19</v>
      </c>
      <c r="G201" s="72" t="s">
        <v>21</v>
      </c>
      <c r="H201" s="72" t="s">
        <v>20</v>
      </c>
      <c r="I201" s="163" t="s">
        <v>40</v>
      </c>
      <c r="J201" s="164"/>
    </row>
    <row r="202" spans="1:10" ht="13.5" customHeight="1">
      <c r="A202" s="60">
        <v>10</v>
      </c>
      <c r="B202" s="60" t="s">
        <v>95</v>
      </c>
      <c r="C202" s="61">
        <v>1</v>
      </c>
      <c r="D202" s="60">
        <v>1</v>
      </c>
      <c r="E202" s="60">
        <v>1</v>
      </c>
      <c r="F202" s="21">
        <v>160</v>
      </c>
      <c r="G202" s="48"/>
      <c r="H202" s="53" t="s">
        <v>240</v>
      </c>
      <c r="I202" s="155"/>
      <c r="J202" s="156"/>
    </row>
    <row r="203" spans="1:10" ht="13.5" customHeight="1">
      <c r="A203" s="60">
        <v>10</v>
      </c>
      <c r="B203" s="60" t="s">
        <v>95</v>
      </c>
      <c r="C203" s="61">
        <v>1</v>
      </c>
      <c r="D203" s="60">
        <v>2</v>
      </c>
      <c r="E203" s="60">
        <v>1</v>
      </c>
      <c r="F203" s="21">
        <v>120</v>
      </c>
      <c r="G203" s="48"/>
      <c r="H203" s="53" t="s">
        <v>241</v>
      </c>
      <c r="I203" s="155"/>
      <c r="J203" s="156"/>
    </row>
    <row r="204" spans="1:10" ht="13.5" customHeight="1">
      <c r="A204" s="60">
        <v>10</v>
      </c>
      <c r="B204" s="60" t="s">
        <v>95</v>
      </c>
      <c r="C204" s="61">
        <v>1</v>
      </c>
      <c r="D204" s="60">
        <v>3</v>
      </c>
      <c r="E204" s="60">
        <v>1</v>
      </c>
      <c r="F204" s="21">
        <v>260</v>
      </c>
      <c r="G204" s="48"/>
      <c r="H204" s="53" t="s">
        <v>572</v>
      </c>
      <c r="I204" s="155"/>
      <c r="J204" s="156"/>
    </row>
    <row r="205" spans="1:10" ht="13.5" customHeight="1">
      <c r="A205" s="60">
        <v>10</v>
      </c>
      <c r="B205" s="60" t="s">
        <v>95</v>
      </c>
      <c r="C205" s="61">
        <v>2</v>
      </c>
      <c r="D205" s="60">
        <v>0</v>
      </c>
      <c r="E205" s="60">
        <v>1</v>
      </c>
      <c r="F205" s="21">
        <v>420</v>
      </c>
      <c r="G205" s="48"/>
      <c r="H205" s="53" t="s">
        <v>243</v>
      </c>
      <c r="I205" s="155"/>
      <c r="J205" s="156"/>
    </row>
    <row r="206" spans="1:10" ht="13.5" customHeight="1">
      <c r="A206" s="60">
        <v>10</v>
      </c>
      <c r="B206" s="60" t="s">
        <v>95</v>
      </c>
      <c r="C206" s="61">
        <v>3</v>
      </c>
      <c r="D206" s="60">
        <v>1</v>
      </c>
      <c r="E206" s="60">
        <v>1</v>
      </c>
      <c r="F206" s="21">
        <v>210</v>
      </c>
      <c r="G206" s="48"/>
      <c r="H206" s="53" t="s">
        <v>244</v>
      </c>
      <c r="I206" s="155"/>
      <c r="J206" s="156"/>
    </row>
    <row r="207" spans="1:10" ht="13.5" customHeight="1">
      <c r="A207" s="60">
        <v>10</v>
      </c>
      <c r="B207" s="60" t="s">
        <v>95</v>
      </c>
      <c r="C207" s="61">
        <v>3</v>
      </c>
      <c r="D207" s="60">
        <v>2</v>
      </c>
      <c r="E207" s="60">
        <v>1</v>
      </c>
      <c r="F207" s="21">
        <v>230</v>
      </c>
      <c r="G207" s="48"/>
      <c r="H207" s="53" t="s">
        <v>245</v>
      </c>
      <c r="I207" s="155"/>
      <c r="J207" s="156"/>
    </row>
    <row r="208" spans="1:10" ht="13.5" customHeight="1">
      <c r="A208" s="60">
        <v>10</v>
      </c>
      <c r="B208" s="60" t="s">
        <v>95</v>
      </c>
      <c r="C208" s="61">
        <v>3</v>
      </c>
      <c r="D208" s="60">
        <v>3</v>
      </c>
      <c r="E208" s="60">
        <v>1</v>
      </c>
      <c r="F208" s="21">
        <v>240</v>
      </c>
      <c r="G208" s="48"/>
      <c r="H208" s="53" t="s">
        <v>508</v>
      </c>
      <c r="I208" s="155"/>
      <c r="J208" s="156"/>
    </row>
    <row r="209" spans="1:10" ht="13.5" customHeight="1">
      <c r="A209" s="60">
        <v>10</v>
      </c>
      <c r="B209" s="60" t="s">
        <v>95</v>
      </c>
      <c r="C209" s="61">
        <v>4</v>
      </c>
      <c r="D209" s="60">
        <v>0</v>
      </c>
      <c r="E209" s="60">
        <v>1</v>
      </c>
      <c r="F209" s="21">
        <v>160</v>
      </c>
      <c r="G209" s="48"/>
      <c r="H209" s="53" t="s">
        <v>246</v>
      </c>
      <c r="I209" s="155"/>
      <c r="J209" s="156"/>
    </row>
    <row r="210" spans="1:10" ht="13.5" customHeight="1">
      <c r="A210" s="60">
        <v>10</v>
      </c>
      <c r="B210" s="60" t="s">
        <v>95</v>
      </c>
      <c r="C210" s="61">
        <v>5</v>
      </c>
      <c r="D210" s="60">
        <v>1</v>
      </c>
      <c r="E210" s="60">
        <v>1</v>
      </c>
      <c r="F210" s="21">
        <v>170</v>
      </c>
      <c r="G210" s="48"/>
      <c r="H210" s="53" t="s">
        <v>247</v>
      </c>
      <c r="I210" s="155"/>
      <c r="J210" s="156"/>
    </row>
    <row r="211" spans="1:10" ht="13.5" customHeight="1">
      <c r="A211" s="60">
        <v>10</v>
      </c>
      <c r="B211" s="60" t="s">
        <v>95</v>
      </c>
      <c r="C211" s="61">
        <v>5</v>
      </c>
      <c r="D211" s="60">
        <v>2</v>
      </c>
      <c r="E211" s="60">
        <v>1</v>
      </c>
      <c r="F211" s="21">
        <v>310</v>
      </c>
      <c r="G211" s="48"/>
      <c r="H211" s="53" t="s">
        <v>248</v>
      </c>
      <c r="I211" s="155"/>
      <c r="J211" s="156"/>
    </row>
    <row r="212" spans="1:10" ht="13.5" customHeight="1">
      <c r="A212" s="60">
        <v>10</v>
      </c>
      <c r="B212" s="60" t="s">
        <v>95</v>
      </c>
      <c r="C212" s="61">
        <v>6</v>
      </c>
      <c r="D212" s="60">
        <v>1</v>
      </c>
      <c r="E212" s="60">
        <v>1</v>
      </c>
      <c r="F212" s="21">
        <v>440</v>
      </c>
      <c r="G212" s="48"/>
      <c r="H212" s="53" t="s">
        <v>249</v>
      </c>
      <c r="I212" s="155"/>
      <c r="J212" s="156"/>
    </row>
    <row r="213" spans="1:10" ht="13.5" customHeight="1">
      <c r="A213" s="60">
        <v>10</v>
      </c>
      <c r="B213" s="60" t="s">
        <v>95</v>
      </c>
      <c r="C213" s="61">
        <v>6</v>
      </c>
      <c r="D213" s="60">
        <v>2</v>
      </c>
      <c r="E213" s="60">
        <v>1</v>
      </c>
      <c r="F213" s="21">
        <v>400</v>
      </c>
      <c r="G213" s="48"/>
      <c r="H213" s="53" t="s">
        <v>250</v>
      </c>
      <c r="I213" s="155"/>
      <c r="J213" s="156"/>
    </row>
    <row r="214" spans="1:10" ht="13.5" customHeight="1">
      <c r="A214" s="60">
        <v>10</v>
      </c>
      <c r="B214" s="60" t="s">
        <v>95</v>
      </c>
      <c r="C214" s="61">
        <v>7</v>
      </c>
      <c r="D214" s="60">
        <v>1</v>
      </c>
      <c r="E214" s="60">
        <v>1</v>
      </c>
      <c r="F214" s="21">
        <v>230</v>
      </c>
      <c r="G214" s="48"/>
      <c r="H214" s="53" t="s">
        <v>251</v>
      </c>
      <c r="I214" s="155"/>
      <c r="J214" s="156"/>
    </row>
    <row r="215" spans="1:10" ht="13.5" customHeight="1">
      <c r="A215" s="60">
        <v>10</v>
      </c>
      <c r="B215" s="60" t="s">
        <v>95</v>
      </c>
      <c r="C215" s="61">
        <v>7</v>
      </c>
      <c r="D215" s="60">
        <v>2</v>
      </c>
      <c r="E215" s="60">
        <v>1</v>
      </c>
      <c r="F215" s="21">
        <v>360</v>
      </c>
      <c r="G215" s="48"/>
      <c r="H215" s="53" t="s">
        <v>252</v>
      </c>
      <c r="I215" s="155"/>
      <c r="J215" s="156"/>
    </row>
    <row r="216" spans="1:10" ht="13.5" customHeight="1">
      <c r="A216" s="74" t="s">
        <v>22</v>
      </c>
      <c r="B216" s="8"/>
      <c r="C216" s="8"/>
      <c r="D216" s="8"/>
      <c r="E216" s="9"/>
      <c r="F216" s="45">
        <f>SUM(F202:F215)</f>
        <v>3710</v>
      </c>
      <c r="G216" s="49">
        <f>SUM(G202:G215)</f>
        <v>0</v>
      </c>
      <c r="H216" s="84"/>
      <c r="I216" s="157"/>
      <c r="J216" s="158"/>
    </row>
    <row r="217" spans="1:10" ht="15.75" customHeight="1">
      <c r="A217" s="14" t="s">
        <v>311</v>
      </c>
      <c r="B217" s="15"/>
      <c r="C217" s="15"/>
      <c r="D217" s="15"/>
      <c r="E217" s="15"/>
      <c r="F217" s="66"/>
      <c r="G217" s="67"/>
      <c r="H217" s="67"/>
      <c r="I217" s="67"/>
      <c r="J217" s="67"/>
    </row>
    <row r="218" spans="1:10" s="73" customFormat="1" ht="13.5" customHeight="1">
      <c r="A218" s="68" t="s">
        <v>18</v>
      </c>
      <c r="B218" s="69"/>
      <c r="C218" s="69"/>
      <c r="D218" s="69"/>
      <c r="E218" s="70"/>
      <c r="F218" s="71" t="s">
        <v>19</v>
      </c>
      <c r="G218" s="72" t="s">
        <v>21</v>
      </c>
      <c r="H218" s="72" t="s">
        <v>20</v>
      </c>
      <c r="I218" s="163" t="s">
        <v>40</v>
      </c>
      <c r="J218" s="164"/>
    </row>
    <row r="219" spans="1:10" ht="13.5" customHeight="1">
      <c r="A219" s="60">
        <v>10</v>
      </c>
      <c r="B219" s="60" t="s">
        <v>96</v>
      </c>
      <c r="C219" s="61">
        <v>1</v>
      </c>
      <c r="D219" s="60">
        <v>0</v>
      </c>
      <c r="E219" s="60">
        <v>1</v>
      </c>
      <c r="F219" s="21">
        <v>410</v>
      </c>
      <c r="G219" s="48"/>
      <c r="H219" s="53" t="s">
        <v>253</v>
      </c>
      <c r="I219" s="155"/>
      <c r="J219" s="156"/>
    </row>
    <row r="220" spans="1:10" ht="13.5" customHeight="1">
      <c r="A220" s="60">
        <v>10</v>
      </c>
      <c r="B220" s="60" t="s">
        <v>96</v>
      </c>
      <c r="C220" s="61">
        <v>2</v>
      </c>
      <c r="D220" s="60">
        <v>1</v>
      </c>
      <c r="E220" s="60">
        <v>1</v>
      </c>
      <c r="F220" s="21">
        <v>240</v>
      </c>
      <c r="G220" s="48"/>
      <c r="H220" s="53" t="s">
        <v>254</v>
      </c>
      <c r="I220" s="155"/>
      <c r="J220" s="156"/>
    </row>
    <row r="221" spans="1:10" ht="13.5" customHeight="1">
      <c r="A221" s="60">
        <v>10</v>
      </c>
      <c r="B221" s="60" t="s">
        <v>96</v>
      </c>
      <c r="C221" s="61">
        <v>2</v>
      </c>
      <c r="D221" s="60">
        <v>2</v>
      </c>
      <c r="E221" s="60">
        <v>1</v>
      </c>
      <c r="F221" s="21">
        <v>410</v>
      </c>
      <c r="G221" s="48"/>
      <c r="H221" s="53" t="s">
        <v>255</v>
      </c>
      <c r="I221" s="155"/>
      <c r="J221" s="156"/>
    </row>
    <row r="222" spans="1:10" ht="13.5" customHeight="1">
      <c r="A222" s="60">
        <v>10</v>
      </c>
      <c r="B222" s="60" t="s">
        <v>96</v>
      </c>
      <c r="C222" s="61">
        <v>3</v>
      </c>
      <c r="D222" s="60">
        <v>1</v>
      </c>
      <c r="E222" s="60">
        <v>1</v>
      </c>
      <c r="F222" s="21">
        <v>280</v>
      </c>
      <c r="G222" s="48"/>
      <c r="H222" s="53" t="s">
        <v>628</v>
      </c>
      <c r="I222" s="155"/>
      <c r="J222" s="156"/>
    </row>
    <row r="223" spans="1:10" ht="13.5" customHeight="1">
      <c r="A223" s="60">
        <v>10</v>
      </c>
      <c r="B223" s="60" t="s">
        <v>96</v>
      </c>
      <c r="C223" s="61">
        <v>3</v>
      </c>
      <c r="D223" s="60">
        <v>2</v>
      </c>
      <c r="E223" s="60">
        <v>1</v>
      </c>
      <c r="F223" s="21">
        <v>230</v>
      </c>
      <c r="G223" s="48"/>
      <c r="H223" s="53" t="s">
        <v>629</v>
      </c>
      <c r="I223" s="155"/>
      <c r="J223" s="156"/>
    </row>
    <row r="224" spans="1:10" ht="13.5" customHeight="1">
      <c r="A224" s="60">
        <v>10</v>
      </c>
      <c r="B224" s="60" t="s">
        <v>96</v>
      </c>
      <c r="C224" s="61">
        <v>4</v>
      </c>
      <c r="D224" s="60">
        <v>1</v>
      </c>
      <c r="E224" s="60">
        <v>1</v>
      </c>
      <c r="F224" s="21">
        <v>180</v>
      </c>
      <c r="G224" s="48"/>
      <c r="H224" s="53" t="s">
        <v>545</v>
      </c>
      <c r="I224" s="155"/>
      <c r="J224" s="156"/>
    </row>
    <row r="225" spans="1:10" ht="13.5" customHeight="1">
      <c r="A225" s="60">
        <v>10</v>
      </c>
      <c r="B225" s="60" t="s">
        <v>96</v>
      </c>
      <c r="C225" s="61">
        <v>4</v>
      </c>
      <c r="D225" s="60">
        <v>2</v>
      </c>
      <c r="E225" s="60">
        <v>1</v>
      </c>
      <c r="F225" s="21">
        <v>230</v>
      </c>
      <c r="G225" s="48"/>
      <c r="H225" s="53" t="s">
        <v>257</v>
      </c>
      <c r="I225" s="155"/>
      <c r="J225" s="156"/>
    </row>
    <row r="226" spans="1:10" ht="13.5" customHeight="1">
      <c r="A226" s="60">
        <v>10</v>
      </c>
      <c r="B226" s="60" t="s">
        <v>96</v>
      </c>
      <c r="C226" s="61">
        <v>5</v>
      </c>
      <c r="D226" s="60">
        <v>1</v>
      </c>
      <c r="E226" s="60">
        <v>1</v>
      </c>
      <c r="F226" s="21">
        <v>340</v>
      </c>
      <c r="G226" s="48"/>
      <c r="H226" s="53" t="s">
        <v>527</v>
      </c>
      <c r="I226" s="155"/>
      <c r="J226" s="156"/>
    </row>
    <row r="227" spans="1:10" ht="13.5" customHeight="1">
      <c r="A227" s="60">
        <v>10</v>
      </c>
      <c r="B227" s="60" t="s">
        <v>96</v>
      </c>
      <c r="C227" s="61">
        <v>5</v>
      </c>
      <c r="D227" s="60">
        <v>2</v>
      </c>
      <c r="E227" s="60">
        <v>1</v>
      </c>
      <c r="F227" s="21">
        <v>300</v>
      </c>
      <c r="G227" s="48"/>
      <c r="H227" s="53" t="s">
        <v>258</v>
      </c>
      <c r="I227" s="155"/>
      <c r="J227" s="156"/>
    </row>
    <row r="228" spans="1:10" ht="13.5" customHeight="1">
      <c r="A228" s="60">
        <v>10</v>
      </c>
      <c r="B228" s="60" t="s">
        <v>96</v>
      </c>
      <c r="C228" s="61">
        <v>6</v>
      </c>
      <c r="D228" s="60">
        <v>1</v>
      </c>
      <c r="E228" s="60">
        <v>1</v>
      </c>
      <c r="F228" s="21">
        <v>240</v>
      </c>
      <c r="G228" s="48"/>
      <c r="H228" s="53" t="s">
        <v>259</v>
      </c>
      <c r="I228" s="155"/>
      <c r="J228" s="156"/>
    </row>
    <row r="229" spans="1:10" ht="13.5" customHeight="1">
      <c r="A229" s="60">
        <v>10</v>
      </c>
      <c r="B229" s="60" t="s">
        <v>96</v>
      </c>
      <c r="C229" s="61">
        <v>6</v>
      </c>
      <c r="D229" s="60">
        <v>2</v>
      </c>
      <c r="E229" s="60">
        <v>1</v>
      </c>
      <c r="F229" s="21">
        <v>340</v>
      </c>
      <c r="G229" s="48"/>
      <c r="H229" s="53" t="s">
        <v>260</v>
      </c>
      <c r="I229" s="155"/>
      <c r="J229" s="156"/>
    </row>
    <row r="230" spans="1:10" ht="13.5" customHeight="1">
      <c r="A230" s="60">
        <v>10</v>
      </c>
      <c r="B230" s="60" t="s">
        <v>96</v>
      </c>
      <c r="C230" s="61">
        <v>7</v>
      </c>
      <c r="D230" s="60">
        <v>0</v>
      </c>
      <c r="E230" s="60">
        <v>1</v>
      </c>
      <c r="F230" s="21">
        <v>410</v>
      </c>
      <c r="G230" s="48"/>
      <c r="H230" s="53" t="s">
        <v>261</v>
      </c>
      <c r="I230" s="155"/>
      <c r="J230" s="156"/>
    </row>
    <row r="231" spans="1:10" ht="13.5" customHeight="1">
      <c r="A231" s="60">
        <v>10</v>
      </c>
      <c r="B231" s="60" t="s">
        <v>96</v>
      </c>
      <c r="C231" s="61">
        <v>8</v>
      </c>
      <c r="D231" s="60">
        <v>0</v>
      </c>
      <c r="E231" s="60">
        <v>1</v>
      </c>
      <c r="F231" s="21">
        <v>380</v>
      </c>
      <c r="G231" s="48"/>
      <c r="H231" s="53" t="s">
        <v>262</v>
      </c>
      <c r="I231" s="155"/>
      <c r="J231" s="156"/>
    </row>
    <row r="232" spans="1:10" ht="13.5" customHeight="1">
      <c r="A232" s="60">
        <v>10</v>
      </c>
      <c r="B232" s="60" t="s">
        <v>96</v>
      </c>
      <c r="C232" s="61">
        <v>9</v>
      </c>
      <c r="D232" s="60">
        <v>0</v>
      </c>
      <c r="E232" s="60">
        <v>1</v>
      </c>
      <c r="F232" s="21">
        <v>690</v>
      </c>
      <c r="G232" s="48"/>
      <c r="H232" s="53" t="s">
        <v>263</v>
      </c>
      <c r="I232" s="155"/>
      <c r="J232" s="156"/>
    </row>
    <row r="233" spans="1:10" ht="13.5" customHeight="1">
      <c r="A233" s="60">
        <v>10</v>
      </c>
      <c r="B233" s="60" t="s">
        <v>96</v>
      </c>
      <c r="C233" s="61">
        <v>10</v>
      </c>
      <c r="D233" s="60">
        <v>0</v>
      </c>
      <c r="E233" s="60">
        <v>1</v>
      </c>
      <c r="F233" s="21">
        <v>330</v>
      </c>
      <c r="G233" s="48"/>
      <c r="H233" s="53" t="s">
        <v>264</v>
      </c>
      <c r="I233" s="155"/>
      <c r="J233" s="156"/>
    </row>
    <row r="234" spans="1:10" ht="13.5" customHeight="1">
      <c r="A234" s="60">
        <v>10</v>
      </c>
      <c r="B234" s="60" t="s">
        <v>96</v>
      </c>
      <c r="C234" s="61">
        <v>11</v>
      </c>
      <c r="D234" s="60">
        <v>0</v>
      </c>
      <c r="E234" s="60">
        <v>1</v>
      </c>
      <c r="F234" s="21">
        <v>170</v>
      </c>
      <c r="G234" s="48"/>
      <c r="H234" s="53" t="s">
        <v>265</v>
      </c>
      <c r="I234" s="155"/>
      <c r="J234" s="156"/>
    </row>
    <row r="235" spans="1:10" ht="13.5" customHeight="1">
      <c r="A235" s="60">
        <v>10</v>
      </c>
      <c r="B235" s="60" t="s">
        <v>96</v>
      </c>
      <c r="C235" s="61">
        <v>12</v>
      </c>
      <c r="D235" s="60">
        <v>0</v>
      </c>
      <c r="E235" s="60">
        <v>1</v>
      </c>
      <c r="F235" s="21">
        <v>570</v>
      </c>
      <c r="G235" s="48"/>
      <c r="H235" s="53" t="s">
        <v>266</v>
      </c>
      <c r="I235" s="155"/>
      <c r="J235" s="156"/>
    </row>
    <row r="236" spans="1:10" ht="13.5" customHeight="1">
      <c r="A236" s="60">
        <v>10</v>
      </c>
      <c r="B236" s="60" t="s">
        <v>96</v>
      </c>
      <c r="C236" s="61">
        <v>13</v>
      </c>
      <c r="D236" s="60">
        <v>1</v>
      </c>
      <c r="E236" s="60">
        <v>1</v>
      </c>
      <c r="F236" s="21">
        <v>370</v>
      </c>
      <c r="G236" s="48"/>
      <c r="H236" s="53" t="s">
        <v>267</v>
      </c>
      <c r="I236" s="155"/>
      <c r="J236" s="156"/>
    </row>
    <row r="237" spans="1:10" ht="13.5" customHeight="1">
      <c r="A237" s="60">
        <v>10</v>
      </c>
      <c r="B237" s="60" t="s">
        <v>96</v>
      </c>
      <c r="C237" s="61">
        <v>13</v>
      </c>
      <c r="D237" s="60">
        <v>2</v>
      </c>
      <c r="E237" s="60">
        <v>1</v>
      </c>
      <c r="F237" s="21">
        <v>330</v>
      </c>
      <c r="G237" s="48"/>
      <c r="H237" s="53" t="s">
        <v>268</v>
      </c>
      <c r="I237" s="155"/>
      <c r="J237" s="156"/>
    </row>
    <row r="238" spans="1:10" ht="13.5" customHeight="1">
      <c r="A238" s="60">
        <v>10</v>
      </c>
      <c r="B238" s="60" t="s">
        <v>96</v>
      </c>
      <c r="C238" s="61">
        <v>14</v>
      </c>
      <c r="D238" s="60">
        <v>0</v>
      </c>
      <c r="E238" s="60">
        <v>1</v>
      </c>
      <c r="F238" s="21">
        <v>450</v>
      </c>
      <c r="G238" s="48"/>
      <c r="H238" s="53" t="s">
        <v>269</v>
      </c>
      <c r="I238" s="155"/>
      <c r="J238" s="156"/>
    </row>
    <row r="239" spans="1:10" ht="13.5" customHeight="1">
      <c r="A239" s="60">
        <v>10</v>
      </c>
      <c r="B239" s="60" t="s">
        <v>96</v>
      </c>
      <c r="C239" s="61">
        <v>15</v>
      </c>
      <c r="D239" s="60">
        <v>1</v>
      </c>
      <c r="E239" s="60">
        <v>1</v>
      </c>
      <c r="F239" s="21">
        <v>950</v>
      </c>
      <c r="G239" s="48"/>
      <c r="H239" s="53" t="s">
        <v>270</v>
      </c>
      <c r="I239" s="155"/>
      <c r="J239" s="156"/>
    </row>
    <row r="240" spans="1:10" ht="13.5" customHeight="1">
      <c r="A240" s="60">
        <v>10</v>
      </c>
      <c r="B240" s="60" t="s">
        <v>96</v>
      </c>
      <c r="C240" s="61">
        <v>15</v>
      </c>
      <c r="D240" s="60">
        <v>2</v>
      </c>
      <c r="E240" s="60">
        <v>1</v>
      </c>
      <c r="F240" s="21">
        <v>110</v>
      </c>
      <c r="G240" s="48"/>
      <c r="H240" s="53" t="s">
        <v>94</v>
      </c>
      <c r="I240" s="155"/>
      <c r="J240" s="156"/>
    </row>
    <row r="241" spans="1:10" ht="13.5" customHeight="1">
      <c r="A241" s="74" t="s">
        <v>22</v>
      </c>
      <c r="B241" s="8"/>
      <c r="C241" s="8"/>
      <c r="D241" s="8"/>
      <c r="E241" s="9"/>
      <c r="F241" s="45">
        <f>SUM(F219:F240)</f>
        <v>7960</v>
      </c>
      <c r="G241" s="49">
        <f>SUM(G219:G240)</f>
        <v>0</v>
      </c>
      <c r="H241" s="84"/>
      <c r="I241" s="157"/>
      <c r="J241" s="158"/>
    </row>
    <row r="242" spans="1:10" ht="15.75" customHeight="1">
      <c r="A242" s="14" t="s">
        <v>312</v>
      </c>
      <c r="B242" s="15"/>
      <c r="C242" s="15"/>
      <c r="D242" s="15"/>
      <c r="E242" s="15"/>
      <c r="F242" s="66"/>
      <c r="G242" s="67"/>
      <c r="H242" s="67"/>
      <c r="I242" s="67"/>
      <c r="J242" s="67"/>
    </row>
    <row r="243" spans="1:10" s="73" customFormat="1" ht="13.5" customHeight="1">
      <c r="A243" s="68" t="s">
        <v>18</v>
      </c>
      <c r="B243" s="69"/>
      <c r="C243" s="69"/>
      <c r="D243" s="69"/>
      <c r="E243" s="70"/>
      <c r="F243" s="71" t="s">
        <v>19</v>
      </c>
      <c r="G243" s="72" t="s">
        <v>21</v>
      </c>
      <c r="H243" s="72" t="s">
        <v>20</v>
      </c>
      <c r="I243" s="163" t="s">
        <v>40</v>
      </c>
      <c r="J243" s="164"/>
    </row>
    <row r="244" spans="1:10" ht="13.5" customHeight="1">
      <c r="A244" s="60">
        <v>10</v>
      </c>
      <c r="B244" s="60" t="s">
        <v>97</v>
      </c>
      <c r="C244" s="61">
        <v>1</v>
      </c>
      <c r="D244" s="60">
        <v>0</v>
      </c>
      <c r="E244" s="60">
        <v>1</v>
      </c>
      <c r="F244" s="21">
        <v>100</v>
      </c>
      <c r="G244" s="48"/>
      <c r="H244" s="53" t="s">
        <v>277</v>
      </c>
      <c r="I244" s="155"/>
      <c r="J244" s="156"/>
    </row>
    <row r="245" spans="1:10" ht="13.5" customHeight="1">
      <c r="A245" s="60">
        <v>10</v>
      </c>
      <c r="B245" s="60" t="s">
        <v>97</v>
      </c>
      <c r="C245" s="61">
        <v>4</v>
      </c>
      <c r="D245" s="60">
        <v>0</v>
      </c>
      <c r="E245" s="60">
        <v>1</v>
      </c>
      <c r="F245" s="21">
        <v>120</v>
      </c>
      <c r="G245" s="48"/>
      <c r="H245" s="53" t="s">
        <v>275</v>
      </c>
      <c r="I245" s="155"/>
      <c r="J245" s="156"/>
    </row>
    <row r="246" spans="1:10" ht="13.5" customHeight="1">
      <c r="A246" s="60">
        <v>10</v>
      </c>
      <c r="B246" s="60" t="s">
        <v>97</v>
      </c>
      <c r="C246" s="61">
        <v>7</v>
      </c>
      <c r="D246" s="60">
        <v>0</v>
      </c>
      <c r="E246" s="60">
        <v>1</v>
      </c>
      <c r="F246" s="21">
        <v>100</v>
      </c>
      <c r="G246" s="48"/>
      <c r="H246" s="53" t="s">
        <v>573</v>
      </c>
      <c r="I246" s="155"/>
      <c r="J246" s="156"/>
    </row>
    <row r="247" spans="1:10" ht="13.5" customHeight="1">
      <c r="A247" s="60">
        <v>10</v>
      </c>
      <c r="B247" s="60" t="s">
        <v>97</v>
      </c>
      <c r="C247" s="61">
        <v>8</v>
      </c>
      <c r="D247" s="60">
        <v>0</v>
      </c>
      <c r="E247" s="60">
        <v>1</v>
      </c>
      <c r="F247" s="21">
        <v>160</v>
      </c>
      <c r="G247" s="48"/>
      <c r="H247" s="53" t="s">
        <v>574</v>
      </c>
      <c r="I247" s="155"/>
      <c r="J247" s="156"/>
    </row>
    <row r="248" spans="1:10" ht="13.5" customHeight="1">
      <c r="A248" s="60">
        <v>10</v>
      </c>
      <c r="B248" s="60" t="s">
        <v>97</v>
      </c>
      <c r="C248" s="61">
        <v>9</v>
      </c>
      <c r="D248" s="60">
        <v>0</v>
      </c>
      <c r="E248" s="60">
        <v>1</v>
      </c>
      <c r="F248" s="21">
        <v>150</v>
      </c>
      <c r="G248" s="48"/>
      <c r="H248" s="53" t="s">
        <v>575</v>
      </c>
      <c r="I248" s="155"/>
      <c r="J248" s="156"/>
    </row>
    <row r="249" spans="1:10" ht="13.5" customHeight="1">
      <c r="A249" s="60">
        <v>10</v>
      </c>
      <c r="B249" s="60" t="s">
        <v>97</v>
      </c>
      <c r="C249" s="61">
        <v>10</v>
      </c>
      <c r="D249" s="60">
        <v>0</v>
      </c>
      <c r="E249" s="60">
        <v>1</v>
      </c>
      <c r="F249" s="21">
        <v>110</v>
      </c>
      <c r="G249" s="48"/>
      <c r="H249" s="53" t="s">
        <v>656</v>
      </c>
      <c r="I249" s="155"/>
      <c r="J249" s="156"/>
    </row>
    <row r="250" spans="1:10" ht="13.5" customHeight="1">
      <c r="A250" s="60">
        <v>10</v>
      </c>
      <c r="B250" s="60" t="s">
        <v>97</v>
      </c>
      <c r="C250" s="61">
        <v>12</v>
      </c>
      <c r="D250" s="60">
        <v>0</v>
      </c>
      <c r="E250" s="60">
        <v>1</v>
      </c>
      <c r="F250" s="21">
        <v>140</v>
      </c>
      <c r="G250" s="48"/>
      <c r="H250" s="53" t="s">
        <v>273</v>
      </c>
      <c r="I250" s="155"/>
      <c r="J250" s="156"/>
    </row>
    <row r="251" spans="1:10" ht="13.5" customHeight="1">
      <c r="A251" s="74" t="s">
        <v>22</v>
      </c>
      <c r="B251" s="8"/>
      <c r="C251" s="8"/>
      <c r="D251" s="8"/>
      <c r="E251" s="9"/>
      <c r="F251" s="45">
        <f>SUM(F244:F250)</f>
        <v>880</v>
      </c>
      <c r="G251" s="49">
        <f>SUM(G244:G250)</f>
        <v>0</v>
      </c>
      <c r="H251" s="84"/>
      <c r="I251" s="157"/>
      <c r="J251" s="158"/>
    </row>
    <row r="252" spans="1:10" ht="15.75" customHeight="1">
      <c r="A252" s="14" t="s">
        <v>599</v>
      </c>
      <c r="B252" s="15"/>
      <c r="C252" s="15"/>
      <c r="D252" s="15"/>
      <c r="E252" s="15"/>
      <c r="F252" s="66"/>
      <c r="G252" s="67"/>
      <c r="H252" s="67"/>
      <c r="I252" s="67"/>
      <c r="J252" s="67"/>
    </row>
    <row r="253" spans="1:10" s="73" customFormat="1" ht="13.5" customHeight="1">
      <c r="A253" s="68" t="s">
        <v>18</v>
      </c>
      <c r="B253" s="69"/>
      <c r="C253" s="69"/>
      <c r="D253" s="69"/>
      <c r="E253" s="70"/>
      <c r="F253" s="71" t="s">
        <v>19</v>
      </c>
      <c r="G253" s="72" t="s">
        <v>21</v>
      </c>
      <c r="H253" s="72" t="s">
        <v>20</v>
      </c>
      <c r="I253" s="163" t="s">
        <v>40</v>
      </c>
      <c r="J253" s="164"/>
    </row>
    <row r="254" spans="1:10" ht="13.5" customHeight="1">
      <c r="A254" s="60">
        <v>10</v>
      </c>
      <c r="B254" s="60" t="s">
        <v>576</v>
      </c>
      <c r="C254" s="61">
        <v>1</v>
      </c>
      <c r="D254" s="60">
        <v>0</v>
      </c>
      <c r="E254" s="60">
        <v>1</v>
      </c>
      <c r="F254" s="21">
        <v>220</v>
      </c>
      <c r="G254" s="48"/>
      <c r="H254" s="53" t="s">
        <v>577</v>
      </c>
      <c r="I254" s="155"/>
      <c r="J254" s="156"/>
    </row>
    <row r="255" spans="1:10" ht="13.5" customHeight="1">
      <c r="A255" s="60">
        <v>10</v>
      </c>
      <c r="B255" s="60" t="s">
        <v>576</v>
      </c>
      <c r="C255" s="61">
        <v>2</v>
      </c>
      <c r="D255" s="60">
        <v>0</v>
      </c>
      <c r="E255" s="60">
        <v>1</v>
      </c>
      <c r="F255" s="21">
        <v>160</v>
      </c>
      <c r="G255" s="48"/>
      <c r="H255" s="53" t="s">
        <v>578</v>
      </c>
      <c r="I255" s="155"/>
      <c r="J255" s="156"/>
    </row>
    <row r="256" spans="1:10" ht="13.5" customHeight="1">
      <c r="A256" s="60">
        <v>10</v>
      </c>
      <c r="B256" s="60" t="s">
        <v>576</v>
      </c>
      <c r="C256" s="61">
        <v>3</v>
      </c>
      <c r="D256" s="60">
        <v>0</v>
      </c>
      <c r="E256" s="60">
        <v>1</v>
      </c>
      <c r="F256" s="21">
        <v>170</v>
      </c>
      <c r="G256" s="48"/>
      <c r="H256" s="53" t="s">
        <v>579</v>
      </c>
      <c r="I256" s="155"/>
      <c r="J256" s="156"/>
    </row>
    <row r="257" spans="1:10" ht="13.5" customHeight="1">
      <c r="A257" s="74" t="s">
        <v>22</v>
      </c>
      <c r="B257" s="8"/>
      <c r="C257" s="8"/>
      <c r="D257" s="8"/>
      <c r="E257" s="9"/>
      <c r="F257" s="45">
        <f>SUM(F254:F256)</f>
        <v>550</v>
      </c>
      <c r="G257" s="49">
        <f>SUM(G254:G256)</f>
        <v>0</v>
      </c>
      <c r="H257" s="84"/>
      <c r="I257" s="157"/>
      <c r="J257" s="158"/>
    </row>
    <row r="258" spans="1:10" ht="15.75" customHeight="1">
      <c r="A258" s="14" t="s">
        <v>600</v>
      </c>
      <c r="B258" s="15"/>
      <c r="C258" s="15"/>
      <c r="D258" s="15"/>
      <c r="E258" s="15"/>
      <c r="F258" s="66"/>
      <c r="G258" s="67"/>
      <c r="H258" s="67"/>
      <c r="I258" s="67"/>
      <c r="J258" s="67"/>
    </row>
    <row r="259" spans="1:10" s="73" customFormat="1" ht="13.5" customHeight="1">
      <c r="A259" s="68" t="s">
        <v>18</v>
      </c>
      <c r="B259" s="69"/>
      <c r="C259" s="69"/>
      <c r="D259" s="69"/>
      <c r="E259" s="70"/>
      <c r="F259" s="71" t="s">
        <v>19</v>
      </c>
      <c r="G259" s="72" t="s">
        <v>21</v>
      </c>
      <c r="H259" s="72" t="s">
        <v>20</v>
      </c>
      <c r="I259" s="163" t="s">
        <v>40</v>
      </c>
      <c r="J259" s="164"/>
    </row>
    <row r="260" spans="1:10" ht="13.5" customHeight="1">
      <c r="A260" s="60">
        <v>10</v>
      </c>
      <c r="B260" s="60" t="s">
        <v>510</v>
      </c>
      <c r="C260" s="61">
        <v>1</v>
      </c>
      <c r="D260" s="60">
        <v>0</v>
      </c>
      <c r="E260" s="60">
        <v>1</v>
      </c>
      <c r="F260" s="21">
        <v>240</v>
      </c>
      <c r="G260" s="48"/>
      <c r="H260" s="53" t="s">
        <v>580</v>
      </c>
      <c r="I260" s="155"/>
      <c r="J260" s="156"/>
    </row>
    <row r="261" spans="1:10" ht="13.5" customHeight="1">
      <c r="A261" s="60">
        <v>10</v>
      </c>
      <c r="B261" s="60" t="s">
        <v>510</v>
      </c>
      <c r="C261" s="61">
        <v>3</v>
      </c>
      <c r="D261" s="60">
        <v>1</v>
      </c>
      <c r="E261" s="60">
        <v>1</v>
      </c>
      <c r="F261" s="21">
        <v>320</v>
      </c>
      <c r="G261" s="48"/>
      <c r="H261" s="53" t="s">
        <v>583</v>
      </c>
      <c r="I261" s="155"/>
      <c r="J261" s="156"/>
    </row>
    <row r="262" spans="1:10" ht="13.5" customHeight="1">
      <c r="A262" s="60">
        <v>10</v>
      </c>
      <c r="B262" s="60" t="s">
        <v>510</v>
      </c>
      <c r="C262" s="61">
        <v>3</v>
      </c>
      <c r="D262" s="60">
        <v>2</v>
      </c>
      <c r="E262" s="60">
        <v>1</v>
      </c>
      <c r="F262" s="21">
        <v>390</v>
      </c>
      <c r="G262" s="48"/>
      <c r="H262" s="53" t="s">
        <v>663</v>
      </c>
      <c r="I262" s="155"/>
      <c r="J262" s="156"/>
    </row>
    <row r="263" spans="1:10" ht="13.5" customHeight="1">
      <c r="A263" s="60">
        <v>10</v>
      </c>
      <c r="B263" s="60" t="s">
        <v>510</v>
      </c>
      <c r="C263" s="61">
        <v>4</v>
      </c>
      <c r="D263" s="60">
        <v>0</v>
      </c>
      <c r="E263" s="60">
        <v>1</v>
      </c>
      <c r="F263" s="21">
        <v>290</v>
      </c>
      <c r="G263" s="48"/>
      <c r="H263" s="53" t="s">
        <v>584</v>
      </c>
      <c r="I263" s="155"/>
      <c r="J263" s="156"/>
    </row>
    <row r="264" spans="1:10" ht="13.5" customHeight="1">
      <c r="A264" s="60">
        <v>10</v>
      </c>
      <c r="B264" s="60" t="s">
        <v>510</v>
      </c>
      <c r="C264" s="61">
        <v>5</v>
      </c>
      <c r="D264" s="60">
        <v>0</v>
      </c>
      <c r="E264" s="60">
        <v>1</v>
      </c>
      <c r="F264" s="21">
        <v>530</v>
      </c>
      <c r="G264" s="48"/>
      <c r="H264" s="53" t="s">
        <v>585</v>
      </c>
      <c r="I264" s="155"/>
      <c r="J264" s="156"/>
    </row>
    <row r="265" spans="1:10" ht="13.5" customHeight="1">
      <c r="A265" s="74" t="s">
        <v>22</v>
      </c>
      <c r="B265" s="8"/>
      <c r="C265" s="8"/>
      <c r="D265" s="8"/>
      <c r="E265" s="9"/>
      <c r="F265" s="45">
        <f>SUM(F260:F264)</f>
        <v>1770</v>
      </c>
      <c r="G265" s="49">
        <f>SUM(G260:G264)</f>
        <v>0</v>
      </c>
      <c r="H265" s="84"/>
      <c r="I265" s="157"/>
      <c r="J265" s="158"/>
    </row>
    <row r="266" spans="1:10" ht="15.75" customHeight="1">
      <c r="A266" s="14" t="s">
        <v>313</v>
      </c>
      <c r="B266" s="15"/>
      <c r="C266" s="15"/>
      <c r="D266" s="15"/>
      <c r="E266" s="15"/>
      <c r="F266" s="66"/>
      <c r="G266" s="67"/>
      <c r="H266" s="67"/>
      <c r="I266" s="67"/>
      <c r="J266" s="67"/>
    </row>
    <row r="267" spans="1:10" s="73" customFormat="1" ht="13.5" customHeight="1">
      <c r="A267" s="68" t="s">
        <v>18</v>
      </c>
      <c r="B267" s="69"/>
      <c r="C267" s="69"/>
      <c r="D267" s="69"/>
      <c r="E267" s="70"/>
      <c r="F267" s="71" t="s">
        <v>19</v>
      </c>
      <c r="G267" s="72" t="s">
        <v>21</v>
      </c>
      <c r="H267" s="72" t="s">
        <v>20</v>
      </c>
      <c r="I267" s="163" t="s">
        <v>40</v>
      </c>
      <c r="J267" s="164"/>
    </row>
    <row r="268" spans="1:10" ht="13.5" customHeight="1">
      <c r="A268" s="60">
        <v>10</v>
      </c>
      <c r="B268" s="60" t="s">
        <v>278</v>
      </c>
      <c r="C268" s="61">
        <v>1</v>
      </c>
      <c r="D268" s="60">
        <v>0</v>
      </c>
      <c r="E268" s="60">
        <v>1</v>
      </c>
      <c r="F268" s="21">
        <v>350</v>
      </c>
      <c r="G268" s="48"/>
      <c r="H268" s="53" t="s">
        <v>279</v>
      </c>
      <c r="I268" s="155"/>
      <c r="J268" s="156"/>
    </row>
    <row r="269" spans="1:10" ht="13.5" customHeight="1">
      <c r="A269" s="60">
        <v>10</v>
      </c>
      <c r="B269" s="60" t="s">
        <v>278</v>
      </c>
      <c r="C269" s="61">
        <v>2</v>
      </c>
      <c r="D269" s="60">
        <v>0</v>
      </c>
      <c r="E269" s="60">
        <v>1</v>
      </c>
      <c r="F269" s="21">
        <v>90</v>
      </c>
      <c r="G269" s="48"/>
      <c r="H269" s="53" t="s">
        <v>280</v>
      </c>
      <c r="I269" s="155"/>
      <c r="J269" s="156"/>
    </row>
    <row r="270" spans="1:10" ht="13.5" customHeight="1">
      <c r="A270" s="60">
        <v>10</v>
      </c>
      <c r="B270" s="60" t="s">
        <v>278</v>
      </c>
      <c r="C270" s="61">
        <v>3</v>
      </c>
      <c r="D270" s="60">
        <v>0</v>
      </c>
      <c r="E270" s="60">
        <v>1</v>
      </c>
      <c r="F270" s="21">
        <v>70</v>
      </c>
      <c r="G270" s="48"/>
      <c r="H270" s="53" t="s">
        <v>281</v>
      </c>
      <c r="I270" s="155"/>
      <c r="J270" s="156"/>
    </row>
    <row r="271" spans="1:10" ht="13.5" customHeight="1">
      <c r="A271" s="60">
        <v>10</v>
      </c>
      <c r="B271" s="60" t="s">
        <v>278</v>
      </c>
      <c r="C271" s="61">
        <v>4</v>
      </c>
      <c r="D271" s="60">
        <v>0</v>
      </c>
      <c r="E271" s="60">
        <v>1</v>
      </c>
      <c r="F271" s="21">
        <v>110</v>
      </c>
      <c r="G271" s="48"/>
      <c r="H271" s="53" t="s">
        <v>282</v>
      </c>
      <c r="I271" s="155"/>
      <c r="J271" s="156"/>
    </row>
    <row r="272" spans="1:10" ht="13.5" customHeight="1">
      <c r="A272" s="60">
        <v>10</v>
      </c>
      <c r="B272" s="60" t="s">
        <v>278</v>
      </c>
      <c r="C272" s="61">
        <v>5</v>
      </c>
      <c r="D272" s="60">
        <v>0</v>
      </c>
      <c r="E272" s="60">
        <v>1</v>
      </c>
      <c r="F272" s="21">
        <v>280</v>
      </c>
      <c r="G272" s="48"/>
      <c r="H272" s="53" t="s">
        <v>283</v>
      </c>
      <c r="I272" s="155"/>
      <c r="J272" s="156"/>
    </row>
    <row r="273" spans="1:10" ht="13.5" customHeight="1">
      <c r="A273" s="60">
        <v>10</v>
      </c>
      <c r="B273" s="60" t="s">
        <v>278</v>
      </c>
      <c r="C273" s="61">
        <v>6</v>
      </c>
      <c r="D273" s="60">
        <v>1</v>
      </c>
      <c r="E273" s="60">
        <v>1</v>
      </c>
      <c r="F273" s="21">
        <v>300</v>
      </c>
      <c r="G273" s="48"/>
      <c r="H273" s="53" t="s">
        <v>509</v>
      </c>
      <c r="I273" s="155"/>
      <c r="J273" s="156"/>
    </row>
    <row r="274" spans="1:10" ht="13.5" customHeight="1">
      <c r="A274" s="60">
        <v>10</v>
      </c>
      <c r="B274" s="60" t="s">
        <v>278</v>
      </c>
      <c r="C274" s="61">
        <v>6</v>
      </c>
      <c r="D274" s="60">
        <v>2</v>
      </c>
      <c r="E274" s="60">
        <v>1</v>
      </c>
      <c r="F274" s="21">
        <v>140</v>
      </c>
      <c r="G274" s="48"/>
      <c r="H274" s="53" t="s">
        <v>284</v>
      </c>
      <c r="I274" s="155"/>
      <c r="J274" s="156"/>
    </row>
    <row r="275" spans="1:10" ht="13.5" customHeight="1">
      <c r="A275" s="60">
        <v>10</v>
      </c>
      <c r="B275" s="60" t="s">
        <v>278</v>
      </c>
      <c r="C275" s="61">
        <v>7</v>
      </c>
      <c r="D275" s="60">
        <v>0</v>
      </c>
      <c r="E275" s="60">
        <v>1</v>
      </c>
      <c r="F275" s="21">
        <v>270</v>
      </c>
      <c r="G275" s="48"/>
      <c r="H275" s="53" t="s">
        <v>285</v>
      </c>
      <c r="I275" s="155"/>
      <c r="J275" s="156"/>
    </row>
    <row r="276" spans="1:10" ht="13.5" customHeight="1">
      <c r="A276" s="60">
        <v>10</v>
      </c>
      <c r="B276" s="60" t="s">
        <v>278</v>
      </c>
      <c r="C276" s="61">
        <v>8</v>
      </c>
      <c r="D276" s="60">
        <v>0</v>
      </c>
      <c r="E276" s="60">
        <v>1</v>
      </c>
      <c r="F276" s="21">
        <v>240</v>
      </c>
      <c r="G276" s="48"/>
      <c r="H276" s="53" t="s">
        <v>286</v>
      </c>
      <c r="I276" s="155"/>
      <c r="J276" s="156"/>
    </row>
    <row r="277" spans="1:10" ht="13.5" customHeight="1">
      <c r="A277" s="60">
        <v>10</v>
      </c>
      <c r="B277" s="60" t="s">
        <v>278</v>
      </c>
      <c r="C277" s="61">
        <v>9</v>
      </c>
      <c r="D277" s="60">
        <v>0</v>
      </c>
      <c r="E277" s="60">
        <v>1</v>
      </c>
      <c r="F277" s="21">
        <v>240</v>
      </c>
      <c r="G277" s="48"/>
      <c r="H277" s="53" t="s">
        <v>287</v>
      </c>
      <c r="I277" s="155"/>
      <c r="J277" s="156"/>
    </row>
    <row r="278" spans="1:10" ht="13.5" customHeight="1">
      <c r="A278" s="74" t="s">
        <v>22</v>
      </c>
      <c r="B278" s="8"/>
      <c r="C278" s="8"/>
      <c r="D278" s="8"/>
      <c r="E278" s="9"/>
      <c r="F278" s="45">
        <f>SUM(F268:F277)</f>
        <v>2090</v>
      </c>
      <c r="G278" s="49">
        <f>SUM(G268:G277)</f>
        <v>0</v>
      </c>
      <c r="H278" s="84"/>
      <c r="I278" s="157"/>
      <c r="J278" s="158"/>
    </row>
    <row r="279" spans="1:10" ht="13.5" customHeight="1">
      <c r="A279" s="80" t="s">
        <v>320</v>
      </c>
      <c r="B279" s="6"/>
      <c r="C279" s="6"/>
      <c r="D279" s="6"/>
      <c r="E279" s="7"/>
      <c r="F279" s="46">
        <f>SUM(F13,F41,F54,F72,F92,F113,F133,F167,F199,F216,F241,F251,F257,F265,F278,)</f>
        <v>72500</v>
      </c>
      <c r="G279" s="46">
        <f>SUM(G13,G41,G54,G72,G92,G113,G133,G167,G199,G216,G241,G251,G257,G265,G278,)</f>
        <v>0</v>
      </c>
      <c r="H279" s="5"/>
      <c r="I279" s="6"/>
      <c r="J279" s="7"/>
    </row>
  </sheetData>
  <sheetProtection sheet="1"/>
  <mergeCells count="262">
    <mergeCell ref="I275:J275"/>
    <mergeCell ref="I276:J276"/>
    <mergeCell ref="I277:J277"/>
    <mergeCell ref="I278:J278"/>
    <mergeCell ref="I269:J269"/>
    <mergeCell ref="I270:J270"/>
    <mergeCell ref="I271:J271"/>
    <mergeCell ref="I272:J272"/>
    <mergeCell ref="I273:J273"/>
    <mergeCell ref="I274:J274"/>
    <mergeCell ref="I262:J262"/>
    <mergeCell ref="I263:J263"/>
    <mergeCell ref="I264:J264"/>
    <mergeCell ref="I265:J265"/>
    <mergeCell ref="I267:J267"/>
    <mergeCell ref="I268:J268"/>
    <mergeCell ref="I255:J255"/>
    <mergeCell ref="I256:J256"/>
    <mergeCell ref="I257:J257"/>
    <mergeCell ref="I259:J259"/>
    <mergeCell ref="I260:J260"/>
    <mergeCell ref="I261:J261"/>
    <mergeCell ref="I248:J248"/>
    <mergeCell ref="I249:J249"/>
    <mergeCell ref="I250:J250"/>
    <mergeCell ref="I251:J251"/>
    <mergeCell ref="I253:J253"/>
    <mergeCell ref="I254:J254"/>
    <mergeCell ref="I241:J241"/>
    <mergeCell ref="I243:J243"/>
    <mergeCell ref="I244:J244"/>
    <mergeCell ref="I245:J245"/>
    <mergeCell ref="I246:J246"/>
    <mergeCell ref="I247:J247"/>
    <mergeCell ref="I235:J235"/>
    <mergeCell ref="I236:J236"/>
    <mergeCell ref="I237:J237"/>
    <mergeCell ref="I238:J238"/>
    <mergeCell ref="I239:J239"/>
    <mergeCell ref="I240:J240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16:J216"/>
    <mergeCell ref="I218:J218"/>
    <mergeCell ref="I219:J219"/>
    <mergeCell ref="I220:J220"/>
    <mergeCell ref="I221:J221"/>
    <mergeCell ref="I222:J222"/>
    <mergeCell ref="I210:J210"/>
    <mergeCell ref="I211:J211"/>
    <mergeCell ref="I212:J212"/>
    <mergeCell ref="I213:J213"/>
    <mergeCell ref="I214:J214"/>
    <mergeCell ref="I215:J215"/>
    <mergeCell ref="I204:J204"/>
    <mergeCell ref="I205:J205"/>
    <mergeCell ref="I206:J206"/>
    <mergeCell ref="I207:J207"/>
    <mergeCell ref="I208:J208"/>
    <mergeCell ref="I209:J209"/>
    <mergeCell ref="I197:J197"/>
    <mergeCell ref="I198:J198"/>
    <mergeCell ref="I199:J199"/>
    <mergeCell ref="I201:J201"/>
    <mergeCell ref="I202:J202"/>
    <mergeCell ref="I203:J203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6:J166"/>
    <mergeCell ref="I167:J167"/>
    <mergeCell ref="I169:J169"/>
    <mergeCell ref="I170:J170"/>
    <mergeCell ref="I171:J171"/>
    <mergeCell ref="I172:J172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29:J129"/>
    <mergeCell ref="I130:J130"/>
    <mergeCell ref="I131:J131"/>
    <mergeCell ref="I132:J132"/>
    <mergeCell ref="I133:J133"/>
    <mergeCell ref="I135:J135"/>
    <mergeCell ref="I123:J123"/>
    <mergeCell ref="I124:J124"/>
    <mergeCell ref="I125:J125"/>
    <mergeCell ref="I126:J126"/>
    <mergeCell ref="I127:J127"/>
    <mergeCell ref="I128:J128"/>
    <mergeCell ref="I117:J117"/>
    <mergeCell ref="I118:J118"/>
    <mergeCell ref="I119:J119"/>
    <mergeCell ref="I120:J120"/>
    <mergeCell ref="I121:J121"/>
    <mergeCell ref="I122:J122"/>
    <mergeCell ref="I110:J110"/>
    <mergeCell ref="I111:J111"/>
    <mergeCell ref="I112:J112"/>
    <mergeCell ref="I113:J113"/>
    <mergeCell ref="I115:J115"/>
    <mergeCell ref="I116:J116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102:J102"/>
    <mergeCell ref="I103:J103"/>
    <mergeCell ref="I91:J91"/>
    <mergeCell ref="I92:J92"/>
    <mergeCell ref="I94:J94"/>
    <mergeCell ref="I95:J95"/>
    <mergeCell ref="I96:J96"/>
    <mergeCell ref="I97:J97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72:J72"/>
    <mergeCell ref="I74:J74"/>
    <mergeCell ref="I75:J75"/>
    <mergeCell ref="I76:J76"/>
    <mergeCell ref="I77:J77"/>
    <mergeCell ref="I78:J78"/>
    <mergeCell ref="I66:J66"/>
    <mergeCell ref="I67:J67"/>
    <mergeCell ref="I68:J68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I53:J53"/>
    <mergeCell ref="I54:J54"/>
    <mergeCell ref="I56:J56"/>
    <mergeCell ref="I57:J57"/>
    <mergeCell ref="I58:J58"/>
    <mergeCell ref="I59:J59"/>
    <mergeCell ref="I47:J47"/>
    <mergeCell ref="I48:J48"/>
    <mergeCell ref="I49:J49"/>
    <mergeCell ref="I50:J50"/>
    <mergeCell ref="I51:J51"/>
    <mergeCell ref="I52:J52"/>
    <mergeCell ref="I40:J40"/>
    <mergeCell ref="I41:J41"/>
    <mergeCell ref="I43:J43"/>
    <mergeCell ref="I44:J44"/>
    <mergeCell ref="I45:J45"/>
    <mergeCell ref="I46:J46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9:J9"/>
    <mergeCell ref="I10:J10"/>
    <mergeCell ref="I11:J11"/>
    <mergeCell ref="I12:J12"/>
    <mergeCell ref="I13:J13"/>
    <mergeCell ref="I15:J15"/>
    <mergeCell ref="D1:H1"/>
    <mergeCell ref="A2:B2"/>
    <mergeCell ref="C2:E2"/>
    <mergeCell ref="A3:E3"/>
    <mergeCell ref="I7:J7"/>
    <mergeCell ref="I8:J8"/>
  </mergeCells>
  <conditionalFormatting sqref="F8:G8">
    <cfRule type="expression" priority="228" dxfId="281" stopIfTrue="1">
      <formula>$F8&lt;$G8</formula>
    </cfRule>
  </conditionalFormatting>
  <conditionalFormatting sqref="F9:G9">
    <cfRule type="expression" priority="227" dxfId="281" stopIfTrue="1">
      <formula>$F9&lt;$G9</formula>
    </cfRule>
  </conditionalFormatting>
  <conditionalFormatting sqref="F10:G10">
    <cfRule type="expression" priority="226" dxfId="281" stopIfTrue="1">
      <formula>$F10&lt;$G10</formula>
    </cfRule>
  </conditionalFormatting>
  <conditionalFormatting sqref="F11:G11">
    <cfRule type="expression" priority="225" dxfId="281" stopIfTrue="1">
      <formula>$F11&lt;$G11</formula>
    </cfRule>
  </conditionalFormatting>
  <conditionalFormatting sqref="F12:G12">
    <cfRule type="expression" priority="224" dxfId="281" stopIfTrue="1">
      <formula>$F12&lt;$G12</formula>
    </cfRule>
  </conditionalFormatting>
  <conditionalFormatting sqref="F16:G16">
    <cfRule type="expression" priority="223" dxfId="281" stopIfTrue="1">
      <formula>$F16&lt;$G16</formula>
    </cfRule>
  </conditionalFormatting>
  <conditionalFormatting sqref="F17:G17">
    <cfRule type="expression" priority="222" dxfId="281" stopIfTrue="1">
      <formula>$F17&lt;$G17</formula>
    </cfRule>
  </conditionalFormatting>
  <conditionalFormatting sqref="F18:G18">
    <cfRule type="expression" priority="221" dxfId="281" stopIfTrue="1">
      <formula>$F18&lt;$G18</formula>
    </cfRule>
  </conditionalFormatting>
  <conditionalFormatting sqref="F19:G19">
    <cfRule type="expression" priority="220" dxfId="281" stopIfTrue="1">
      <formula>$F19&lt;$G19</formula>
    </cfRule>
  </conditionalFormatting>
  <conditionalFormatting sqref="F20:G20">
    <cfRule type="expression" priority="219" dxfId="281" stopIfTrue="1">
      <formula>$F20&lt;$G20</formula>
    </cfRule>
  </conditionalFormatting>
  <conditionalFormatting sqref="F21:G21">
    <cfRule type="expression" priority="218" dxfId="281" stopIfTrue="1">
      <formula>$F21&lt;$G21</formula>
    </cfRule>
  </conditionalFormatting>
  <conditionalFormatting sqref="F22:G22">
    <cfRule type="expression" priority="217" dxfId="281" stopIfTrue="1">
      <formula>$F22&lt;$G22</formula>
    </cfRule>
  </conditionalFormatting>
  <conditionalFormatting sqref="F23:G23">
    <cfRule type="expression" priority="216" dxfId="281" stopIfTrue="1">
      <formula>$F23&lt;$G23</formula>
    </cfRule>
  </conditionalFormatting>
  <conditionalFormatting sqref="F24:G24">
    <cfRule type="expression" priority="215" dxfId="281" stopIfTrue="1">
      <formula>$F24&lt;$G24</formula>
    </cfRule>
  </conditionalFormatting>
  <conditionalFormatting sqref="F25:G25">
    <cfRule type="expression" priority="214" dxfId="281" stopIfTrue="1">
      <formula>$F25&lt;$G25</formula>
    </cfRule>
  </conditionalFormatting>
  <conditionalFormatting sqref="F26:G26">
    <cfRule type="expression" priority="213" dxfId="281" stopIfTrue="1">
      <formula>$F26&lt;$G26</formula>
    </cfRule>
  </conditionalFormatting>
  <conditionalFormatting sqref="F27:G27">
    <cfRule type="expression" priority="212" dxfId="281" stopIfTrue="1">
      <formula>$F27&lt;$G27</formula>
    </cfRule>
  </conditionalFormatting>
  <conditionalFormatting sqref="F28:G28">
    <cfRule type="expression" priority="211" dxfId="281" stopIfTrue="1">
      <formula>$F28&lt;$G28</formula>
    </cfRule>
  </conditionalFormatting>
  <conditionalFormatting sqref="F29:G29">
    <cfRule type="expression" priority="210" dxfId="281" stopIfTrue="1">
      <formula>$F29&lt;$G29</formula>
    </cfRule>
  </conditionalFormatting>
  <conditionalFormatting sqref="F30:G30">
    <cfRule type="expression" priority="209" dxfId="281" stopIfTrue="1">
      <formula>$F30&lt;$G30</formula>
    </cfRule>
  </conditionalFormatting>
  <conditionalFormatting sqref="F31:G31">
    <cfRule type="expression" priority="208" dxfId="281" stopIfTrue="1">
      <formula>$F31&lt;$G31</formula>
    </cfRule>
  </conditionalFormatting>
  <conditionalFormatting sqref="F32:G32">
    <cfRule type="expression" priority="207" dxfId="281" stopIfTrue="1">
      <formula>$F32&lt;$G32</formula>
    </cfRule>
  </conditionalFormatting>
  <conditionalFormatting sqref="F33:G33">
    <cfRule type="expression" priority="206" dxfId="281" stopIfTrue="1">
      <formula>$F33&lt;$G33</formula>
    </cfRule>
  </conditionalFormatting>
  <conditionalFormatting sqref="F34:G34">
    <cfRule type="expression" priority="205" dxfId="281" stopIfTrue="1">
      <formula>$F34&lt;$G34</formula>
    </cfRule>
  </conditionalFormatting>
  <conditionalFormatting sqref="F35:G35">
    <cfRule type="expression" priority="204" dxfId="281" stopIfTrue="1">
      <formula>$F35&lt;$G35</formula>
    </cfRule>
  </conditionalFormatting>
  <conditionalFormatting sqref="F36:G36">
    <cfRule type="expression" priority="203" dxfId="281" stopIfTrue="1">
      <formula>$F36&lt;$G36</formula>
    </cfRule>
  </conditionalFormatting>
  <conditionalFormatting sqref="F37:G37">
    <cfRule type="expression" priority="202" dxfId="281" stopIfTrue="1">
      <formula>$F37&lt;$G37</formula>
    </cfRule>
  </conditionalFormatting>
  <conditionalFormatting sqref="F38:G38">
    <cfRule type="expression" priority="201" dxfId="281" stopIfTrue="1">
      <formula>$F38&lt;$G38</formula>
    </cfRule>
  </conditionalFormatting>
  <conditionalFormatting sqref="F39:G39">
    <cfRule type="expression" priority="200" dxfId="281" stopIfTrue="1">
      <formula>$F39&lt;$G39</formula>
    </cfRule>
  </conditionalFormatting>
  <conditionalFormatting sqref="F40:G40">
    <cfRule type="expression" priority="199" dxfId="281" stopIfTrue="1">
      <formula>$F40&lt;$G40</formula>
    </cfRule>
  </conditionalFormatting>
  <conditionalFormatting sqref="F44:G44">
    <cfRule type="expression" priority="198" dxfId="281" stopIfTrue="1">
      <formula>$F44&lt;$G44</formula>
    </cfRule>
  </conditionalFormatting>
  <conditionalFormatting sqref="F45:G45">
    <cfRule type="expression" priority="197" dxfId="281" stopIfTrue="1">
      <formula>$F45&lt;$G45</formula>
    </cfRule>
  </conditionalFormatting>
  <conditionalFormatting sqref="F46:G46">
    <cfRule type="expression" priority="196" dxfId="281" stopIfTrue="1">
      <formula>$F46&lt;$G46</formula>
    </cfRule>
  </conditionalFormatting>
  <conditionalFormatting sqref="F47:G47">
    <cfRule type="expression" priority="195" dxfId="281" stopIfTrue="1">
      <formula>$F47&lt;$G47</formula>
    </cfRule>
  </conditionalFormatting>
  <conditionalFormatting sqref="F48:G48">
    <cfRule type="expression" priority="194" dxfId="281" stopIfTrue="1">
      <formula>$F48&lt;$G48</formula>
    </cfRule>
  </conditionalFormatting>
  <conditionalFormatting sqref="F49:G49">
    <cfRule type="expression" priority="193" dxfId="281" stopIfTrue="1">
      <formula>$F49&lt;$G49</formula>
    </cfRule>
  </conditionalFormatting>
  <conditionalFormatting sqref="F50:G50">
    <cfRule type="expression" priority="192" dxfId="281" stopIfTrue="1">
      <formula>$F50&lt;$G50</formula>
    </cfRule>
  </conditionalFormatting>
  <conditionalFormatting sqref="F51:G51">
    <cfRule type="expression" priority="191" dxfId="281" stopIfTrue="1">
      <formula>$F51&lt;$G51</formula>
    </cfRule>
  </conditionalFormatting>
  <conditionalFormatting sqref="F52:G52">
    <cfRule type="expression" priority="190" dxfId="281" stopIfTrue="1">
      <formula>$F52&lt;$G52</formula>
    </cfRule>
  </conditionalFormatting>
  <conditionalFormatting sqref="F53:G53">
    <cfRule type="expression" priority="189" dxfId="281" stopIfTrue="1">
      <formula>$F53&lt;$G53</formula>
    </cfRule>
  </conditionalFormatting>
  <conditionalFormatting sqref="F57:G57">
    <cfRule type="expression" priority="188" dxfId="281" stopIfTrue="1">
      <formula>$F57&lt;$G57</formula>
    </cfRule>
  </conditionalFormatting>
  <conditionalFormatting sqref="F58:G58">
    <cfRule type="expression" priority="187" dxfId="281" stopIfTrue="1">
      <formula>$F58&lt;$G58</formula>
    </cfRule>
  </conditionalFormatting>
  <conditionalFormatting sqref="F59:G59">
    <cfRule type="expression" priority="186" dxfId="281" stopIfTrue="1">
      <formula>$F59&lt;$G59</formula>
    </cfRule>
  </conditionalFormatting>
  <conditionalFormatting sqref="F60:G60">
    <cfRule type="expression" priority="185" dxfId="281" stopIfTrue="1">
      <formula>$F60&lt;$G60</formula>
    </cfRule>
  </conditionalFormatting>
  <conditionalFormatting sqref="F61:G61">
    <cfRule type="expression" priority="184" dxfId="281" stopIfTrue="1">
      <formula>$F61&lt;$G61</formula>
    </cfRule>
  </conditionalFormatting>
  <conditionalFormatting sqref="F62:G62">
    <cfRule type="expression" priority="183" dxfId="281" stopIfTrue="1">
      <formula>$F62&lt;$G62</formula>
    </cfRule>
  </conditionalFormatting>
  <conditionalFormatting sqref="F63:G63">
    <cfRule type="expression" priority="182" dxfId="281" stopIfTrue="1">
      <formula>$F63&lt;$G63</formula>
    </cfRule>
  </conditionalFormatting>
  <conditionalFormatting sqref="F64:G64">
    <cfRule type="expression" priority="181" dxfId="281" stopIfTrue="1">
      <formula>$F64&lt;$G64</formula>
    </cfRule>
  </conditionalFormatting>
  <conditionalFormatting sqref="F65:G65">
    <cfRule type="expression" priority="180" dxfId="281" stopIfTrue="1">
      <formula>$F65&lt;$G65</formula>
    </cfRule>
  </conditionalFormatting>
  <conditionalFormatting sqref="F66:G66">
    <cfRule type="expression" priority="179" dxfId="281" stopIfTrue="1">
      <formula>$F66&lt;$G66</formula>
    </cfRule>
  </conditionalFormatting>
  <conditionalFormatting sqref="F67:G67">
    <cfRule type="expression" priority="178" dxfId="281" stopIfTrue="1">
      <formula>$F67&lt;$G67</formula>
    </cfRule>
  </conditionalFormatting>
  <conditionalFormatting sqref="F68:G68">
    <cfRule type="expression" priority="177" dxfId="281" stopIfTrue="1">
      <formula>$F68&lt;$G68</formula>
    </cfRule>
  </conditionalFormatting>
  <conditionalFormatting sqref="F69:G69">
    <cfRule type="expression" priority="176" dxfId="281" stopIfTrue="1">
      <formula>$F69&lt;$G69</formula>
    </cfRule>
  </conditionalFormatting>
  <conditionalFormatting sqref="F70:G70">
    <cfRule type="expression" priority="175" dxfId="281" stopIfTrue="1">
      <formula>$F70&lt;$G70</formula>
    </cfRule>
  </conditionalFormatting>
  <conditionalFormatting sqref="F71:G71">
    <cfRule type="expression" priority="174" dxfId="281" stopIfTrue="1">
      <formula>$F71&lt;$G71</formula>
    </cfRule>
  </conditionalFormatting>
  <conditionalFormatting sqref="F75:G75">
    <cfRule type="expression" priority="173" dxfId="281" stopIfTrue="1">
      <formula>$F75&lt;$G75</formula>
    </cfRule>
  </conditionalFormatting>
  <conditionalFormatting sqref="F76:G76">
    <cfRule type="expression" priority="172" dxfId="281" stopIfTrue="1">
      <formula>$F76&lt;$G76</formula>
    </cfRule>
  </conditionalFormatting>
  <conditionalFormatting sqref="F77:G77">
    <cfRule type="expression" priority="171" dxfId="281" stopIfTrue="1">
      <formula>$F77&lt;$G77</formula>
    </cfRule>
  </conditionalFormatting>
  <conditionalFormatting sqref="F78:G78">
    <cfRule type="expression" priority="170" dxfId="281" stopIfTrue="1">
      <formula>$F78&lt;$G78</formula>
    </cfRule>
  </conditionalFormatting>
  <conditionalFormatting sqref="F79:G79">
    <cfRule type="expression" priority="169" dxfId="281" stopIfTrue="1">
      <formula>$F79&lt;$G79</formula>
    </cfRule>
  </conditionalFormatting>
  <conditionalFormatting sqref="F80:G80">
    <cfRule type="expression" priority="168" dxfId="281" stopIfTrue="1">
      <formula>$F80&lt;$G80</formula>
    </cfRule>
  </conditionalFormatting>
  <conditionalFormatting sqref="F81:G81">
    <cfRule type="expression" priority="167" dxfId="281" stopIfTrue="1">
      <formula>$F81&lt;$G81</formula>
    </cfRule>
  </conditionalFormatting>
  <conditionalFormatting sqref="F82:G82">
    <cfRule type="expression" priority="166" dxfId="281" stopIfTrue="1">
      <formula>$F82&lt;$G82</formula>
    </cfRule>
  </conditionalFormatting>
  <conditionalFormatting sqref="F83:G83">
    <cfRule type="expression" priority="165" dxfId="281" stopIfTrue="1">
      <formula>$F83&lt;$G83</formula>
    </cfRule>
  </conditionalFormatting>
  <conditionalFormatting sqref="F84:G84">
    <cfRule type="expression" priority="164" dxfId="281" stopIfTrue="1">
      <formula>$F84&lt;$G84</formula>
    </cfRule>
  </conditionalFormatting>
  <conditionalFormatting sqref="F85:G85">
    <cfRule type="expression" priority="163" dxfId="281" stopIfTrue="1">
      <formula>$F85&lt;$G85</formula>
    </cfRule>
  </conditionalFormatting>
  <conditionalFormatting sqref="F86:G86">
    <cfRule type="expression" priority="162" dxfId="281" stopIfTrue="1">
      <formula>$F86&lt;$G86</formula>
    </cfRule>
  </conditionalFormatting>
  <conditionalFormatting sqref="F87:G87">
    <cfRule type="expression" priority="161" dxfId="281" stopIfTrue="1">
      <formula>$F87&lt;$G87</formula>
    </cfRule>
  </conditionalFormatting>
  <conditionalFormatting sqref="F88:G88">
    <cfRule type="expression" priority="160" dxfId="281" stopIfTrue="1">
      <formula>$F88&lt;$G88</formula>
    </cfRule>
  </conditionalFormatting>
  <conditionalFormatting sqref="F89:G89">
    <cfRule type="expression" priority="159" dxfId="281" stopIfTrue="1">
      <formula>$F89&lt;$G89</formula>
    </cfRule>
  </conditionalFormatting>
  <conditionalFormatting sqref="F90:G90">
    <cfRule type="expression" priority="158" dxfId="281" stopIfTrue="1">
      <formula>$F90&lt;$G90</formula>
    </cfRule>
  </conditionalFormatting>
  <conditionalFormatting sqref="F91:G91">
    <cfRule type="expression" priority="157" dxfId="281" stopIfTrue="1">
      <formula>$F91&lt;$G91</formula>
    </cfRule>
  </conditionalFormatting>
  <conditionalFormatting sqref="F95:G95">
    <cfRule type="expression" priority="156" dxfId="281" stopIfTrue="1">
      <formula>$F95&lt;$G95</formula>
    </cfRule>
  </conditionalFormatting>
  <conditionalFormatting sqref="F96:G96">
    <cfRule type="expression" priority="155" dxfId="281" stopIfTrue="1">
      <formula>$F96&lt;$G96</formula>
    </cfRule>
  </conditionalFormatting>
  <conditionalFormatting sqref="F97:G97">
    <cfRule type="expression" priority="154" dxfId="281" stopIfTrue="1">
      <formula>$F97&lt;$G97</formula>
    </cfRule>
  </conditionalFormatting>
  <conditionalFormatting sqref="F98:G98">
    <cfRule type="expression" priority="153" dxfId="281" stopIfTrue="1">
      <formula>$F98&lt;$G98</formula>
    </cfRule>
  </conditionalFormatting>
  <conditionalFormatting sqref="F99:G99">
    <cfRule type="expression" priority="152" dxfId="281" stopIfTrue="1">
      <formula>$F99&lt;$G99</formula>
    </cfRule>
  </conditionalFormatting>
  <conditionalFormatting sqref="F100:G100">
    <cfRule type="expression" priority="151" dxfId="281" stopIfTrue="1">
      <formula>$F100&lt;$G100</formula>
    </cfRule>
  </conditionalFormatting>
  <conditionalFormatting sqref="F101:G101">
    <cfRule type="expression" priority="150" dxfId="281" stopIfTrue="1">
      <formula>$F101&lt;$G101</formula>
    </cfRule>
  </conditionalFormatting>
  <conditionalFormatting sqref="F102:G102">
    <cfRule type="expression" priority="149" dxfId="281" stopIfTrue="1">
      <formula>$F102&lt;$G102</formula>
    </cfRule>
  </conditionalFormatting>
  <conditionalFormatting sqref="F103:G103">
    <cfRule type="expression" priority="148" dxfId="281" stopIfTrue="1">
      <formula>$F103&lt;$G103</formula>
    </cfRule>
  </conditionalFormatting>
  <conditionalFormatting sqref="F104:G104">
    <cfRule type="expression" priority="147" dxfId="281" stopIfTrue="1">
      <formula>$F104&lt;$G104</formula>
    </cfRule>
  </conditionalFormatting>
  <conditionalFormatting sqref="F105:G105">
    <cfRule type="expression" priority="146" dxfId="281" stopIfTrue="1">
      <formula>$F105&lt;$G105</formula>
    </cfRule>
  </conditionalFormatting>
  <conditionalFormatting sqref="F106:G106">
    <cfRule type="expression" priority="145" dxfId="281" stopIfTrue="1">
      <formula>$F106&lt;$G106</formula>
    </cfRule>
  </conditionalFormatting>
  <conditionalFormatting sqref="F107:G107">
    <cfRule type="expression" priority="144" dxfId="281" stopIfTrue="1">
      <formula>$F107&lt;$G107</formula>
    </cfRule>
  </conditionalFormatting>
  <conditionalFormatting sqref="F108:G108">
    <cfRule type="expression" priority="143" dxfId="281" stopIfTrue="1">
      <formula>$F108&lt;$G108</formula>
    </cfRule>
  </conditionalFormatting>
  <conditionalFormatting sqref="F109:G109">
    <cfRule type="expression" priority="142" dxfId="281" stopIfTrue="1">
      <formula>$F109&lt;$G109</formula>
    </cfRule>
  </conditionalFormatting>
  <conditionalFormatting sqref="F110:G110">
    <cfRule type="expression" priority="141" dxfId="281" stopIfTrue="1">
      <formula>$F110&lt;$G110</formula>
    </cfRule>
  </conditionalFormatting>
  <conditionalFormatting sqref="F111:G111">
    <cfRule type="expression" priority="140" dxfId="281" stopIfTrue="1">
      <formula>$F111&lt;$G111</formula>
    </cfRule>
  </conditionalFormatting>
  <conditionalFormatting sqref="F112:G112">
    <cfRule type="expression" priority="139" dxfId="281" stopIfTrue="1">
      <formula>$F112&lt;$G112</formula>
    </cfRule>
  </conditionalFormatting>
  <conditionalFormatting sqref="F116:G116">
    <cfRule type="expression" priority="138" dxfId="281" stopIfTrue="1">
      <formula>$F116&lt;$G116</formula>
    </cfRule>
  </conditionalFormatting>
  <conditionalFormatting sqref="F117:G117">
    <cfRule type="expression" priority="137" dxfId="281" stopIfTrue="1">
      <formula>$F117&lt;$G117</formula>
    </cfRule>
  </conditionalFormatting>
  <conditionalFormatting sqref="F118:G118">
    <cfRule type="expression" priority="136" dxfId="281" stopIfTrue="1">
      <formula>$F118&lt;$G118</formula>
    </cfRule>
  </conditionalFormatting>
  <conditionalFormatting sqref="F119:G119">
    <cfRule type="expression" priority="135" dxfId="281" stopIfTrue="1">
      <formula>$F119&lt;$G119</formula>
    </cfRule>
  </conditionalFormatting>
  <conditionalFormatting sqref="F120:G120">
    <cfRule type="expression" priority="134" dxfId="281" stopIfTrue="1">
      <formula>$F120&lt;$G120</formula>
    </cfRule>
  </conditionalFormatting>
  <conditionalFormatting sqref="F121:G121">
    <cfRule type="expression" priority="133" dxfId="281" stopIfTrue="1">
      <formula>$F121&lt;$G121</formula>
    </cfRule>
  </conditionalFormatting>
  <conditionalFormatting sqref="F122:G122">
    <cfRule type="expression" priority="132" dxfId="281" stopIfTrue="1">
      <formula>$F122&lt;$G122</formula>
    </cfRule>
  </conditionalFormatting>
  <conditionalFormatting sqref="F123:G123">
    <cfRule type="expression" priority="131" dxfId="281" stopIfTrue="1">
      <formula>$F123&lt;$G123</formula>
    </cfRule>
  </conditionalFormatting>
  <conditionalFormatting sqref="F124:G124">
    <cfRule type="expression" priority="130" dxfId="281" stopIfTrue="1">
      <formula>$F124&lt;$G124</formula>
    </cfRule>
  </conditionalFormatting>
  <conditionalFormatting sqref="F125:G125">
    <cfRule type="expression" priority="129" dxfId="281" stopIfTrue="1">
      <formula>$F125&lt;$G125</formula>
    </cfRule>
  </conditionalFormatting>
  <conditionalFormatting sqref="F126:G126">
    <cfRule type="expression" priority="128" dxfId="281" stopIfTrue="1">
      <formula>$F126&lt;$G126</formula>
    </cfRule>
  </conditionalFormatting>
  <conditionalFormatting sqref="F127:G127">
    <cfRule type="expression" priority="127" dxfId="281" stopIfTrue="1">
      <formula>$F127&lt;$G127</formula>
    </cfRule>
  </conditionalFormatting>
  <conditionalFormatting sqref="F128:G128">
    <cfRule type="expression" priority="126" dxfId="281" stopIfTrue="1">
      <formula>$F128&lt;$G128</formula>
    </cfRule>
  </conditionalFormatting>
  <conditionalFormatting sqref="F129:G129">
    <cfRule type="expression" priority="125" dxfId="281" stopIfTrue="1">
      <formula>$F129&lt;$G129</formula>
    </cfRule>
  </conditionalFormatting>
  <conditionalFormatting sqref="F130:G130">
    <cfRule type="expression" priority="124" dxfId="281" stopIfTrue="1">
      <formula>$F130&lt;$G130</formula>
    </cfRule>
  </conditionalFormatting>
  <conditionalFormatting sqref="F131:G131">
    <cfRule type="expression" priority="123" dxfId="281" stopIfTrue="1">
      <formula>$F131&lt;$G131</formula>
    </cfRule>
  </conditionalFormatting>
  <conditionalFormatting sqref="F132:G132">
    <cfRule type="expression" priority="122" dxfId="281" stopIfTrue="1">
      <formula>$F132&lt;$G132</formula>
    </cfRule>
  </conditionalFormatting>
  <conditionalFormatting sqref="F136:G136">
    <cfRule type="expression" priority="121" dxfId="281" stopIfTrue="1">
      <formula>$F136&lt;$G136</formula>
    </cfRule>
  </conditionalFormatting>
  <conditionalFormatting sqref="F137:G137">
    <cfRule type="expression" priority="120" dxfId="281" stopIfTrue="1">
      <formula>$F137&lt;$G137</formula>
    </cfRule>
  </conditionalFormatting>
  <conditionalFormatting sqref="F138:G138">
    <cfRule type="expression" priority="119" dxfId="281" stopIfTrue="1">
      <formula>$F138&lt;$G138</formula>
    </cfRule>
  </conditionalFormatting>
  <conditionalFormatting sqref="F139:G139">
    <cfRule type="expression" priority="118" dxfId="281" stopIfTrue="1">
      <formula>$F139&lt;$G139</formula>
    </cfRule>
  </conditionalFormatting>
  <conditionalFormatting sqref="F140:G140">
    <cfRule type="expression" priority="117" dxfId="281" stopIfTrue="1">
      <formula>$F140&lt;$G140</formula>
    </cfRule>
  </conditionalFormatting>
  <conditionalFormatting sqref="F141:G141">
    <cfRule type="expression" priority="116" dxfId="281" stopIfTrue="1">
      <formula>$F141&lt;$G141</formula>
    </cfRule>
  </conditionalFormatting>
  <conditionalFormatting sqref="F142:G142">
    <cfRule type="expression" priority="115" dxfId="281" stopIfTrue="1">
      <formula>$F142&lt;$G142</formula>
    </cfRule>
  </conditionalFormatting>
  <conditionalFormatting sqref="F143:G143">
    <cfRule type="expression" priority="114" dxfId="281" stopIfTrue="1">
      <formula>$F143&lt;$G143</formula>
    </cfRule>
  </conditionalFormatting>
  <conditionalFormatting sqref="F144:G144">
    <cfRule type="expression" priority="113" dxfId="281" stopIfTrue="1">
      <formula>$F144&lt;$G144</formula>
    </cfRule>
  </conditionalFormatting>
  <conditionalFormatting sqref="F145:G145">
    <cfRule type="expression" priority="112" dxfId="281" stopIfTrue="1">
      <formula>$F145&lt;$G145</formula>
    </cfRule>
  </conditionalFormatting>
  <conditionalFormatting sqref="F146:G146">
    <cfRule type="expression" priority="111" dxfId="281" stopIfTrue="1">
      <formula>$F146&lt;$G146</formula>
    </cfRule>
  </conditionalFormatting>
  <conditionalFormatting sqref="F147:G147">
    <cfRule type="expression" priority="110" dxfId="281" stopIfTrue="1">
      <formula>$F147&lt;$G147</formula>
    </cfRule>
  </conditionalFormatting>
  <conditionalFormatting sqref="F148:G148">
    <cfRule type="expression" priority="109" dxfId="281" stopIfTrue="1">
      <formula>$F148&lt;$G148</formula>
    </cfRule>
  </conditionalFormatting>
  <conditionalFormatting sqref="F149:G149">
    <cfRule type="expression" priority="108" dxfId="281" stopIfTrue="1">
      <formula>$F149&lt;$G149</formula>
    </cfRule>
  </conditionalFormatting>
  <conditionalFormatting sqref="F150:G150">
    <cfRule type="expression" priority="107" dxfId="281" stopIfTrue="1">
      <formula>$F150&lt;$G150</formula>
    </cfRule>
  </conditionalFormatting>
  <conditionalFormatting sqref="F151:G151">
    <cfRule type="expression" priority="106" dxfId="281" stopIfTrue="1">
      <formula>$F151&lt;$G151</formula>
    </cfRule>
  </conditionalFormatting>
  <conditionalFormatting sqref="F152:G152">
    <cfRule type="expression" priority="105" dxfId="281" stopIfTrue="1">
      <formula>$F152&lt;$G152</formula>
    </cfRule>
  </conditionalFormatting>
  <conditionalFormatting sqref="F153:G153">
    <cfRule type="expression" priority="104" dxfId="281" stopIfTrue="1">
      <formula>$F153&lt;$G153</formula>
    </cfRule>
  </conditionalFormatting>
  <conditionalFormatting sqref="F154:G154">
    <cfRule type="expression" priority="103" dxfId="281" stopIfTrue="1">
      <formula>$F154&lt;$G154</formula>
    </cfRule>
  </conditionalFormatting>
  <conditionalFormatting sqref="F155:G155">
    <cfRule type="expression" priority="102" dxfId="281" stopIfTrue="1">
      <formula>$F155&lt;$G155</formula>
    </cfRule>
  </conditionalFormatting>
  <conditionalFormatting sqref="F156:G156">
    <cfRule type="expression" priority="101" dxfId="281" stopIfTrue="1">
      <formula>$F156&lt;$G156</formula>
    </cfRule>
  </conditionalFormatting>
  <conditionalFormatting sqref="F157:G157">
    <cfRule type="expression" priority="100" dxfId="281" stopIfTrue="1">
      <formula>$F157&lt;$G157</formula>
    </cfRule>
  </conditionalFormatting>
  <conditionalFormatting sqref="F158:G158">
    <cfRule type="expression" priority="99" dxfId="281" stopIfTrue="1">
      <formula>$F158&lt;$G158</formula>
    </cfRule>
  </conditionalFormatting>
  <conditionalFormatting sqref="F159:G159">
    <cfRule type="expression" priority="98" dxfId="281" stopIfTrue="1">
      <formula>$F159&lt;$G159</formula>
    </cfRule>
  </conditionalFormatting>
  <conditionalFormatting sqref="F160:G160">
    <cfRule type="expression" priority="97" dxfId="281" stopIfTrue="1">
      <formula>$F160&lt;$G160</formula>
    </cfRule>
  </conditionalFormatting>
  <conditionalFormatting sqref="F161:G161">
    <cfRule type="expression" priority="96" dxfId="281" stopIfTrue="1">
      <formula>$F161&lt;$G161</formula>
    </cfRule>
  </conditionalFormatting>
  <conditionalFormatting sqref="F162:G162">
    <cfRule type="expression" priority="95" dxfId="281" stopIfTrue="1">
      <formula>$F162&lt;$G162</formula>
    </cfRule>
  </conditionalFormatting>
  <conditionalFormatting sqref="F163:G163">
    <cfRule type="expression" priority="94" dxfId="281" stopIfTrue="1">
      <formula>$F163&lt;$G163</formula>
    </cfRule>
  </conditionalFormatting>
  <conditionalFormatting sqref="F164:G164">
    <cfRule type="expression" priority="93" dxfId="281" stopIfTrue="1">
      <formula>$F164&lt;$G164</formula>
    </cfRule>
  </conditionalFormatting>
  <conditionalFormatting sqref="F165:G165">
    <cfRule type="expression" priority="92" dxfId="281" stopIfTrue="1">
      <formula>$F165&lt;$G165</formula>
    </cfRule>
  </conditionalFormatting>
  <conditionalFormatting sqref="F166:G166">
    <cfRule type="expression" priority="91" dxfId="281" stopIfTrue="1">
      <formula>$F166&lt;$G166</formula>
    </cfRule>
  </conditionalFormatting>
  <conditionalFormatting sqref="F170:G170">
    <cfRule type="expression" priority="90" dxfId="281" stopIfTrue="1">
      <formula>$F170&lt;$G170</formula>
    </cfRule>
  </conditionalFormatting>
  <conditionalFormatting sqref="F171:G171">
    <cfRule type="expression" priority="89" dxfId="281" stopIfTrue="1">
      <formula>$F171&lt;$G171</formula>
    </cfRule>
  </conditionalFormatting>
  <conditionalFormatting sqref="F172:G172">
    <cfRule type="expression" priority="88" dxfId="281" stopIfTrue="1">
      <formula>$F172&lt;$G172</formula>
    </cfRule>
  </conditionalFormatting>
  <conditionalFormatting sqref="F173:G173">
    <cfRule type="expression" priority="87" dxfId="281" stopIfTrue="1">
      <formula>$F173&lt;$G173</formula>
    </cfRule>
  </conditionalFormatting>
  <conditionalFormatting sqref="F174:G174">
    <cfRule type="expression" priority="86" dxfId="281" stopIfTrue="1">
      <formula>$F174&lt;$G174</formula>
    </cfRule>
  </conditionalFormatting>
  <conditionalFormatting sqref="F175:G175">
    <cfRule type="expression" priority="85" dxfId="281" stopIfTrue="1">
      <formula>$F175&lt;$G175</formula>
    </cfRule>
  </conditionalFormatting>
  <conditionalFormatting sqref="F176:G176">
    <cfRule type="expression" priority="84" dxfId="281" stopIfTrue="1">
      <formula>$F176&lt;$G176</formula>
    </cfRule>
  </conditionalFormatting>
  <conditionalFormatting sqref="F177:G177">
    <cfRule type="expression" priority="83" dxfId="281" stopIfTrue="1">
      <formula>$F177&lt;$G177</formula>
    </cfRule>
  </conditionalFormatting>
  <conditionalFormatting sqref="F178:G178">
    <cfRule type="expression" priority="82" dxfId="281" stopIfTrue="1">
      <formula>$F178&lt;$G178</formula>
    </cfRule>
  </conditionalFormatting>
  <conditionalFormatting sqref="F179:G179">
    <cfRule type="expression" priority="81" dxfId="281" stopIfTrue="1">
      <formula>$F179&lt;$G179</formula>
    </cfRule>
  </conditionalFormatting>
  <conditionalFormatting sqref="F180:G180">
    <cfRule type="expression" priority="80" dxfId="281" stopIfTrue="1">
      <formula>$F180&lt;$G180</formula>
    </cfRule>
  </conditionalFormatting>
  <conditionalFormatting sqref="F181:G181">
    <cfRule type="expression" priority="79" dxfId="281" stopIfTrue="1">
      <formula>$F181&lt;$G181</formula>
    </cfRule>
  </conditionalFormatting>
  <conditionalFormatting sqref="F182:G182">
    <cfRule type="expression" priority="78" dxfId="281" stopIfTrue="1">
      <formula>$F182&lt;$G182</formula>
    </cfRule>
  </conditionalFormatting>
  <conditionalFormatting sqref="F183:G183">
    <cfRule type="expression" priority="77" dxfId="281" stopIfTrue="1">
      <formula>$F183&lt;$G183</formula>
    </cfRule>
  </conditionalFormatting>
  <conditionalFormatting sqref="F184:G184">
    <cfRule type="expression" priority="76" dxfId="281" stopIfTrue="1">
      <formula>$F184&lt;$G184</formula>
    </cfRule>
  </conditionalFormatting>
  <conditionalFormatting sqref="F185:G185">
    <cfRule type="expression" priority="75" dxfId="281" stopIfTrue="1">
      <formula>$F185&lt;$G185</formula>
    </cfRule>
  </conditionalFormatting>
  <conditionalFormatting sqref="F186:G186">
    <cfRule type="expression" priority="74" dxfId="281" stopIfTrue="1">
      <formula>$F186&lt;$G186</formula>
    </cfRule>
  </conditionalFormatting>
  <conditionalFormatting sqref="F187:G187">
    <cfRule type="expression" priority="73" dxfId="281" stopIfTrue="1">
      <formula>$F187&lt;$G187</formula>
    </cfRule>
  </conditionalFormatting>
  <conditionalFormatting sqref="F188:G188">
    <cfRule type="expression" priority="72" dxfId="281" stopIfTrue="1">
      <formula>$F188&lt;$G188</formula>
    </cfRule>
  </conditionalFormatting>
  <conditionalFormatting sqref="F189:G189">
    <cfRule type="expression" priority="71" dxfId="281" stopIfTrue="1">
      <formula>$F189&lt;$G189</formula>
    </cfRule>
  </conditionalFormatting>
  <conditionalFormatting sqref="F190:G190">
    <cfRule type="expression" priority="70" dxfId="281" stopIfTrue="1">
      <formula>$F190&lt;$G190</formula>
    </cfRule>
  </conditionalFormatting>
  <conditionalFormatting sqref="F191:G191">
    <cfRule type="expression" priority="69" dxfId="281" stopIfTrue="1">
      <formula>$F191&lt;$G191</formula>
    </cfRule>
  </conditionalFormatting>
  <conditionalFormatting sqref="F192:G192">
    <cfRule type="expression" priority="68" dxfId="281" stopIfTrue="1">
      <formula>$F192&lt;$G192</formula>
    </cfRule>
  </conditionalFormatting>
  <conditionalFormatting sqref="F193:G193">
    <cfRule type="expression" priority="67" dxfId="281" stopIfTrue="1">
      <formula>$F193&lt;$G193</formula>
    </cfRule>
  </conditionalFormatting>
  <conditionalFormatting sqref="F194:G194">
    <cfRule type="expression" priority="66" dxfId="281" stopIfTrue="1">
      <formula>$F194&lt;$G194</formula>
    </cfRule>
  </conditionalFormatting>
  <conditionalFormatting sqref="F195:G195">
    <cfRule type="expression" priority="65" dxfId="281" stopIfTrue="1">
      <formula>$F195&lt;$G195</formula>
    </cfRule>
  </conditionalFormatting>
  <conditionalFormatting sqref="F196:G196">
    <cfRule type="expression" priority="64" dxfId="281" stopIfTrue="1">
      <formula>$F196&lt;$G196</formula>
    </cfRule>
  </conditionalFormatting>
  <conditionalFormatting sqref="F197:G197">
    <cfRule type="expression" priority="63" dxfId="281" stopIfTrue="1">
      <formula>$F197&lt;$G197</formula>
    </cfRule>
  </conditionalFormatting>
  <conditionalFormatting sqref="F198:G198">
    <cfRule type="expression" priority="62" dxfId="281" stopIfTrue="1">
      <formula>$F198&lt;$G198</formula>
    </cfRule>
  </conditionalFormatting>
  <conditionalFormatting sqref="F202:G202">
    <cfRule type="expression" priority="61" dxfId="281" stopIfTrue="1">
      <formula>$F202&lt;$G202</formula>
    </cfRule>
  </conditionalFormatting>
  <conditionalFormatting sqref="F203:G203">
    <cfRule type="expression" priority="60" dxfId="281" stopIfTrue="1">
      <formula>$F203&lt;$G203</formula>
    </cfRule>
  </conditionalFormatting>
  <conditionalFormatting sqref="F204:G204">
    <cfRule type="expression" priority="59" dxfId="281" stopIfTrue="1">
      <formula>$F204&lt;$G204</formula>
    </cfRule>
  </conditionalFormatting>
  <conditionalFormatting sqref="F205:G205">
    <cfRule type="expression" priority="58" dxfId="281" stopIfTrue="1">
      <formula>$F205&lt;$G205</formula>
    </cfRule>
  </conditionalFormatting>
  <conditionalFormatting sqref="F206:G206">
    <cfRule type="expression" priority="57" dxfId="281" stopIfTrue="1">
      <formula>$F206&lt;$G206</formula>
    </cfRule>
  </conditionalFormatting>
  <conditionalFormatting sqref="F207:G207">
    <cfRule type="expression" priority="56" dxfId="281" stopIfTrue="1">
      <formula>$F207&lt;$G207</formula>
    </cfRule>
  </conditionalFormatting>
  <conditionalFormatting sqref="F208:G208">
    <cfRule type="expression" priority="55" dxfId="281" stopIfTrue="1">
      <formula>$F208&lt;$G208</formula>
    </cfRule>
  </conditionalFormatting>
  <conditionalFormatting sqref="F209:G209">
    <cfRule type="expression" priority="54" dxfId="281" stopIfTrue="1">
      <formula>$F209&lt;$G209</formula>
    </cfRule>
  </conditionalFormatting>
  <conditionalFormatting sqref="F210:G210">
    <cfRule type="expression" priority="53" dxfId="281" stopIfTrue="1">
      <formula>$F210&lt;$G210</formula>
    </cfRule>
  </conditionalFormatting>
  <conditionalFormatting sqref="F211:G211">
    <cfRule type="expression" priority="52" dxfId="281" stopIfTrue="1">
      <formula>$F211&lt;$G211</formula>
    </cfRule>
  </conditionalFormatting>
  <conditionalFormatting sqref="F212:G212">
    <cfRule type="expression" priority="51" dxfId="281" stopIfTrue="1">
      <formula>$F212&lt;$G212</formula>
    </cfRule>
  </conditionalFormatting>
  <conditionalFormatting sqref="F213:G213">
    <cfRule type="expression" priority="50" dxfId="281" stopIfTrue="1">
      <formula>$F213&lt;$G213</formula>
    </cfRule>
  </conditionalFormatting>
  <conditionalFormatting sqref="F214:G214">
    <cfRule type="expression" priority="49" dxfId="281" stopIfTrue="1">
      <formula>$F214&lt;$G214</formula>
    </cfRule>
  </conditionalFormatting>
  <conditionalFormatting sqref="F215:G215">
    <cfRule type="expression" priority="48" dxfId="281" stopIfTrue="1">
      <formula>$F215&lt;$G215</formula>
    </cfRule>
  </conditionalFormatting>
  <conditionalFormatting sqref="F219:G219">
    <cfRule type="expression" priority="47" dxfId="281" stopIfTrue="1">
      <formula>$F219&lt;$G219</formula>
    </cfRule>
  </conditionalFormatting>
  <conditionalFormatting sqref="F220:G220">
    <cfRule type="expression" priority="46" dxfId="281" stopIfTrue="1">
      <formula>$F220&lt;$G220</formula>
    </cfRule>
  </conditionalFormatting>
  <conditionalFormatting sqref="F221:G221">
    <cfRule type="expression" priority="45" dxfId="281" stopIfTrue="1">
      <formula>$F221&lt;$G221</formula>
    </cfRule>
  </conditionalFormatting>
  <conditionalFormatting sqref="F222:G222">
    <cfRule type="expression" priority="44" dxfId="281" stopIfTrue="1">
      <formula>$F222&lt;$G222</formula>
    </cfRule>
  </conditionalFormatting>
  <conditionalFormatting sqref="F223:G223">
    <cfRule type="expression" priority="43" dxfId="281" stopIfTrue="1">
      <formula>$F223&lt;$G223</formula>
    </cfRule>
  </conditionalFormatting>
  <conditionalFormatting sqref="F224:G224">
    <cfRule type="expression" priority="42" dxfId="281" stopIfTrue="1">
      <formula>$F224&lt;$G224</formula>
    </cfRule>
  </conditionalFormatting>
  <conditionalFormatting sqref="F225:G225">
    <cfRule type="expression" priority="41" dxfId="281" stopIfTrue="1">
      <formula>$F225&lt;$G225</formula>
    </cfRule>
  </conditionalFormatting>
  <conditionalFormatting sqref="F226:G226">
    <cfRule type="expression" priority="40" dxfId="281" stopIfTrue="1">
      <formula>$F226&lt;$G226</formula>
    </cfRule>
  </conditionalFormatting>
  <conditionalFormatting sqref="F227:G227">
    <cfRule type="expression" priority="39" dxfId="281" stopIfTrue="1">
      <formula>$F227&lt;$G227</formula>
    </cfRule>
  </conditionalFormatting>
  <conditionalFormatting sqref="F228:G228">
    <cfRule type="expression" priority="38" dxfId="281" stopIfTrue="1">
      <formula>$F228&lt;$G228</formula>
    </cfRule>
  </conditionalFormatting>
  <conditionalFormatting sqref="F229:G229">
    <cfRule type="expression" priority="37" dxfId="281" stopIfTrue="1">
      <formula>$F229&lt;$G229</formula>
    </cfRule>
  </conditionalFormatting>
  <conditionalFormatting sqref="F230:G230">
    <cfRule type="expression" priority="36" dxfId="281" stopIfTrue="1">
      <formula>$F230&lt;$G230</formula>
    </cfRule>
  </conditionalFormatting>
  <conditionalFormatting sqref="F231:G231">
    <cfRule type="expression" priority="35" dxfId="281" stopIfTrue="1">
      <formula>$F231&lt;$G231</formula>
    </cfRule>
  </conditionalFormatting>
  <conditionalFormatting sqref="F232:G232">
    <cfRule type="expression" priority="34" dxfId="281" stopIfTrue="1">
      <formula>$F232&lt;$G232</formula>
    </cfRule>
  </conditionalFormatting>
  <conditionalFormatting sqref="F233:G233">
    <cfRule type="expression" priority="33" dxfId="281" stopIfTrue="1">
      <formula>$F233&lt;$G233</formula>
    </cfRule>
  </conditionalFormatting>
  <conditionalFormatting sqref="F234:G234">
    <cfRule type="expression" priority="32" dxfId="281" stopIfTrue="1">
      <formula>$F234&lt;$G234</formula>
    </cfRule>
  </conditionalFormatting>
  <conditionalFormatting sqref="F235:G235">
    <cfRule type="expression" priority="31" dxfId="281" stopIfTrue="1">
      <formula>$F235&lt;$G235</formula>
    </cfRule>
  </conditionalFormatting>
  <conditionalFormatting sqref="F236:G236">
    <cfRule type="expression" priority="30" dxfId="281" stopIfTrue="1">
      <formula>$F236&lt;$G236</formula>
    </cfRule>
  </conditionalFormatting>
  <conditionalFormatting sqref="F237:G237">
    <cfRule type="expression" priority="29" dxfId="281" stopIfTrue="1">
      <formula>$F237&lt;$G237</formula>
    </cfRule>
  </conditionalFormatting>
  <conditionalFormatting sqref="F238:G238">
    <cfRule type="expression" priority="28" dxfId="281" stopIfTrue="1">
      <formula>$F238&lt;$G238</formula>
    </cfRule>
  </conditionalFormatting>
  <conditionalFormatting sqref="F239:G239">
    <cfRule type="expression" priority="27" dxfId="281" stopIfTrue="1">
      <formula>$F239&lt;$G239</formula>
    </cfRule>
  </conditionalFormatting>
  <conditionalFormatting sqref="F240:G240">
    <cfRule type="expression" priority="26" dxfId="281" stopIfTrue="1">
      <formula>$F240&lt;$G240</formula>
    </cfRule>
  </conditionalFormatting>
  <conditionalFormatting sqref="F244:G244">
    <cfRule type="expression" priority="25" dxfId="281" stopIfTrue="1">
      <formula>$F244&lt;$G244</formula>
    </cfRule>
  </conditionalFormatting>
  <conditionalFormatting sqref="F245:G245">
    <cfRule type="expression" priority="24" dxfId="281" stopIfTrue="1">
      <formula>$F245&lt;$G245</formula>
    </cfRule>
  </conditionalFormatting>
  <conditionalFormatting sqref="F246:G246">
    <cfRule type="expression" priority="23" dxfId="281" stopIfTrue="1">
      <formula>$F246&lt;$G246</formula>
    </cfRule>
  </conditionalFormatting>
  <conditionalFormatting sqref="F247:G247">
    <cfRule type="expression" priority="22" dxfId="281" stopIfTrue="1">
      <formula>$F247&lt;$G247</formula>
    </cfRule>
  </conditionalFormatting>
  <conditionalFormatting sqref="F248:G248">
    <cfRule type="expression" priority="21" dxfId="281" stopIfTrue="1">
      <formula>$F248&lt;$G248</formula>
    </cfRule>
  </conditionalFormatting>
  <conditionalFormatting sqref="F249:G249">
    <cfRule type="expression" priority="20" dxfId="281" stopIfTrue="1">
      <formula>$F249&lt;$G249</formula>
    </cfRule>
  </conditionalFormatting>
  <conditionalFormatting sqref="F250:G250">
    <cfRule type="expression" priority="19" dxfId="281" stopIfTrue="1">
      <formula>$F250&lt;$G250</formula>
    </cfRule>
  </conditionalFormatting>
  <conditionalFormatting sqref="F254:G254">
    <cfRule type="expression" priority="18" dxfId="281" stopIfTrue="1">
      <formula>$F254&lt;$G254</formula>
    </cfRule>
  </conditionalFormatting>
  <conditionalFormatting sqref="F255:G255">
    <cfRule type="expression" priority="17" dxfId="281" stopIfTrue="1">
      <formula>$F255&lt;$G255</formula>
    </cfRule>
  </conditionalFormatting>
  <conditionalFormatting sqref="F256:G256">
    <cfRule type="expression" priority="16" dxfId="281" stopIfTrue="1">
      <formula>$F256&lt;$G256</formula>
    </cfRule>
  </conditionalFormatting>
  <conditionalFormatting sqref="F260:G260">
    <cfRule type="expression" priority="15" dxfId="281" stopIfTrue="1">
      <formula>$F260&lt;$G260</formula>
    </cfRule>
  </conditionalFormatting>
  <conditionalFormatting sqref="F261:G261">
    <cfRule type="expression" priority="14" dxfId="281" stopIfTrue="1">
      <formula>$F261&lt;$G261</formula>
    </cfRule>
  </conditionalFormatting>
  <conditionalFormatting sqref="F262:G262">
    <cfRule type="expression" priority="13" dxfId="281" stopIfTrue="1">
      <formula>$F262&lt;$G262</formula>
    </cfRule>
  </conditionalFormatting>
  <conditionalFormatting sqref="F263:G263">
    <cfRule type="expression" priority="12" dxfId="281" stopIfTrue="1">
      <formula>$F263&lt;$G263</formula>
    </cfRule>
  </conditionalFormatting>
  <conditionalFormatting sqref="F264:G264">
    <cfRule type="expression" priority="11" dxfId="281" stopIfTrue="1">
      <formula>$F264&lt;$G264</formula>
    </cfRule>
  </conditionalFormatting>
  <conditionalFormatting sqref="F268:G268">
    <cfRule type="expression" priority="10" dxfId="281" stopIfTrue="1">
      <formula>$F268&lt;$G268</formula>
    </cfRule>
  </conditionalFormatting>
  <conditionalFormatting sqref="F269:G269">
    <cfRule type="expression" priority="9" dxfId="281" stopIfTrue="1">
      <formula>$F269&lt;$G269</formula>
    </cfRule>
  </conditionalFormatting>
  <conditionalFormatting sqref="F270:G270">
    <cfRule type="expression" priority="8" dxfId="281" stopIfTrue="1">
      <formula>$F270&lt;$G270</formula>
    </cfRule>
  </conditionalFormatting>
  <conditionalFormatting sqref="F271:G271">
    <cfRule type="expression" priority="7" dxfId="281" stopIfTrue="1">
      <formula>$F271&lt;$G271</formula>
    </cfRule>
  </conditionalFormatting>
  <conditionalFormatting sqref="F272:G272">
    <cfRule type="expression" priority="6" dxfId="281" stopIfTrue="1">
      <formula>$F272&lt;$G272</formula>
    </cfRule>
  </conditionalFormatting>
  <conditionalFormatting sqref="F273:G273">
    <cfRule type="expression" priority="5" dxfId="281" stopIfTrue="1">
      <formula>$F273&lt;$G273</formula>
    </cfRule>
  </conditionalFormatting>
  <conditionalFormatting sqref="F274:G274">
    <cfRule type="expression" priority="4" dxfId="281" stopIfTrue="1">
      <formula>$F274&lt;$G274</formula>
    </cfRule>
  </conditionalFormatting>
  <conditionalFormatting sqref="F275:G275">
    <cfRule type="expression" priority="3" dxfId="281" stopIfTrue="1">
      <formula>$F275&lt;$G275</formula>
    </cfRule>
  </conditionalFormatting>
  <conditionalFormatting sqref="F276:G276">
    <cfRule type="expression" priority="2" dxfId="281" stopIfTrue="1">
      <formula>$F276&lt;$G276</formula>
    </cfRule>
  </conditionalFormatting>
  <conditionalFormatting sqref="F277:G277">
    <cfRule type="expression" priority="1" dxfId="281" stopIfTrue="1">
      <formula>$F277&lt;$G277</formula>
    </cfRule>
  </conditionalFormatting>
  <dataValidations count="1">
    <dataValidation type="whole" operator="greaterThanOrEqual" allowBlank="1" showInputMessage="1" showErrorMessage="1" sqref="G8:G12 G16:G40 G44:G53 G57:G71 G75:G91 G95:G112 G116:G132 G136:G166 G170:G198 G202:G215 G219:G240 G244:G250 G254:G256 G260:G264 G268:G27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rowBreaks count="6" manualBreakCount="6">
    <brk id="54" max="255" man="1"/>
    <brk id="92" max="255" man="1"/>
    <brk id="133" max="255" man="1"/>
    <brk id="167" max="255" man="1"/>
    <brk id="216" max="255" man="1"/>
    <brk id="2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J22"/>
  <sheetViews>
    <sheetView showGridLines="0" zoomScalePageLayoutView="0" workbookViewId="0" topLeftCell="A1">
      <pane ySplit="5" topLeftCell="A6" activePane="bottomLeft" state="frozen"/>
      <selection pane="topLeft" activeCell="A4" sqref="A4:C4"/>
      <selection pane="bottomLeft" activeCell="A1" sqref="A1"/>
    </sheetView>
  </sheetViews>
  <sheetFormatPr defaultColWidth="9.140625" defaultRowHeight="13.5" customHeight="1"/>
  <cols>
    <col min="1" max="5" width="3.57421875" style="1" customWidth="1"/>
    <col min="6" max="6" width="10.28125" style="2" bestFit="1" customWidth="1"/>
    <col min="7" max="7" width="10.28125" style="1" customWidth="1"/>
    <col min="8" max="8" width="28.421875" style="42" customWidth="1"/>
    <col min="9" max="9" width="10.28125" style="17" customWidth="1"/>
    <col min="10" max="10" width="10.57421875" style="1" customWidth="1"/>
    <col min="11" max="16384" width="9.00390625" style="1" customWidth="1"/>
  </cols>
  <sheetData>
    <row r="1" spans="1:10" ht="13.5" customHeight="1">
      <c r="A1" s="16" t="s">
        <v>373</v>
      </c>
      <c r="B1" s="13"/>
      <c r="C1" s="13"/>
      <c r="D1" s="144" t="s">
        <v>30</v>
      </c>
      <c r="E1" s="145"/>
      <c r="F1" s="145"/>
      <c r="G1" s="145"/>
      <c r="H1" s="146"/>
      <c r="I1" s="75" t="s">
        <v>45</v>
      </c>
      <c r="J1" s="57" t="s">
        <v>16</v>
      </c>
    </row>
    <row r="2" spans="1:10" ht="13.5" customHeight="1">
      <c r="A2" s="147" t="s">
        <v>52</v>
      </c>
      <c r="B2" s="148"/>
      <c r="C2" s="165">
        <f>'申込書'!$C$6</f>
        <v>42889</v>
      </c>
      <c r="D2" s="166"/>
      <c r="E2" s="167"/>
      <c r="F2" s="76" t="s">
        <v>25</v>
      </c>
      <c r="G2" s="55">
        <f>'申込書'!$I$6</f>
        <v>42887</v>
      </c>
      <c r="H2" s="77" t="s">
        <v>27</v>
      </c>
      <c r="I2" s="76" t="s">
        <v>46</v>
      </c>
      <c r="J2" s="56">
        <f>'申込書'!$C$9</f>
        <v>0</v>
      </c>
    </row>
    <row r="3" spans="1:10" ht="13.5" customHeight="1">
      <c r="A3" s="141"/>
      <c r="B3" s="142"/>
      <c r="C3" s="142"/>
      <c r="D3" s="142"/>
      <c r="E3" s="143"/>
      <c r="F3" s="76" t="s">
        <v>26</v>
      </c>
      <c r="G3" s="55">
        <f>'申込書'!$M$6</f>
        <v>42888</v>
      </c>
      <c r="H3" s="86">
        <f>'申込書'!$C$7</f>
        <v>0</v>
      </c>
      <c r="I3" s="3"/>
      <c r="J3" s="4"/>
    </row>
    <row r="4" spans="1:10" ht="13.5" customHeight="1">
      <c r="A4" s="43"/>
      <c r="B4" s="44"/>
      <c r="C4" s="44"/>
      <c r="D4" s="44"/>
      <c r="E4" s="44"/>
      <c r="F4" s="76" t="s">
        <v>41</v>
      </c>
      <c r="G4" s="54">
        <f>G22</f>
        <v>0</v>
      </c>
      <c r="H4" s="3"/>
      <c r="I4" s="76" t="s">
        <v>42</v>
      </c>
      <c r="J4" s="58">
        <f>'申込書'!L9</f>
        <v>0</v>
      </c>
    </row>
    <row r="5" spans="8:9" ht="6" customHeight="1">
      <c r="H5" s="1"/>
      <c r="I5" s="1"/>
    </row>
    <row r="6" spans="1:10" ht="15.75" customHeight="1">
      <c r="A6" s="14" t="s">
        <v>601</v>
      </c>
      <c r="B6" s="15"/>
      <c r="C6" s="15"/>
      <c r="D6" s="15"/>
      <c r="E6" s="15"/>
      <c r="F6" s="66"/>
      <c r="G6" s="67"/>
      <c r="H6" s="67"/>
      <c r="I6" s="67"/>
      <c r="J6" s="67"/>
    </row>
    <row r="7" spans="1:10" s="73" customFormat="1" ht="13.5" customHeight="1">
      <c r="A7" s="68" t="s">
        <v>18</v>
      </c>
      <c r="B7" s="69"/>
      <c r="C7" s="69"/>
      <c r="D7" s="69"/>
      <c r="E7" s="70"/>
      <c r="F7" s="71" t="s">
        <v>19</v>
      </c>
      <c r="G7" s="72" t="s">
        <v>21</v>
      </c>
      <c r="H7" s="72" t="s">
        <v>20</v>
      </c>
      <c r="I7" s="163" t="s">
        <v>40</v>
      </c>
      <c r="J7" s="164"/>
    </row>
    <row r="8" spans="1:10" ht="13.5" customHeight="1">
      <c r="A8" s="60">
        <v>20</v>
      </c>
      <c r="B8" s="60" t="s">
        <v>91</v>
      </c>
      <c r="C8" s="61">
        <v>1</v>
      </c>
      <c r="D8" s="60">
        <v>0</v>
      </c>
      <c r="E8" s="60">
        <v>1</v>
      </c>
      <c r="F8" s="21">
        <v>210</v>
      </c>
      <c r="G8" s="48"/>
      <c r="H8" s="53" t="s">
        <v>586</v>
      </c>
      <c r="I8" s="155"/>
      <c r="J8" s="156"/>
    </row>
    <row r="9" spans="1:10" ht="13.5" customHeight="1">
      <c r="A9" s="60">
        <v>20</v>
      </c>
      <c r="B9" s="60" t="s">
        <v>91</v>
      </c>
      <c r="C9" s="61">
        <v>2</v>
      </c>
      <c r="D9" s="60">
        <v>1</v>
      </c>
      <c r="E9" s="60">
        <v>1</v>
      </c>
      <c r="F9" s="21">
        <v>220</v>
      </c>
      <c r="G9" s="48"/>
      <c r="H9" s="53" t="s">
        <v>587</v>
      </c>
      <c r="I9" s="155"/>
      <c r="J9" s="156"/>
    </row>
    <row r="10" spans="1:10" ht="13.5" customHeight="1">
      <c r="A10" s="60">
        <v>20</v>
      </c>
      <c r="B10" s="60" t="s">
        <v>91</v>
      </c>
      <c r="C10" s="61">
        <v>2</v>
      </c>
      <c r="D10" s="60">
        <v>2</v>
      </c>
      <c r="E10" s="60">
        <v>1</v>
      </c>
      <c r="F10" s="21">
        <v>100</v>
      </c>
      <c r="G10" s="48"/>
      <c r="H10" s="53" t="s">
        <v>587</v>
      </c>
      <c r="I10" s="155"/>
      <c r="J10" s="156"/>
    </row>
    <row r="11" spans="1:10" ht="13.5" customHeight="1">
      <c r="A11" s="60">
        <v>20</v>
      </c>
      <c r="B11" s="60" t="s">
        <v>91</v>
      </c>
      <c r="C11" s="61">
        <v>3</v>
      </c>
      <c r="D11" s="60">
        <v>0</v>
      </c>
      <c r="E11" s="60">
        <v>1</v>
      </c>
      <c r="F11" s="21">
        <v>30</v>
      </c>
      <c r="G11" s="48"/>
      <c r="H11" s="53" t="s">
        <v>588</v>
      </c>
      <c r="I11" s="155"/>
      <c r="J11" s="156"/>
    </row>
    <row r="12" spans="1:10" ht="13.5" customHeight="1">
      <c r="A12" s="60">
        <v>20</v>
      </c>
      <c r="B12" s="60" t="s">
        <v>91</v>
      </c>
      <c r="C12" s="61">
        <v>4</v>
      </c>
      <c r="D12" s="60">
        <v>0</v>
      </c>
      <c r="E12" s="60">
        <v>1</v>
      </c>
      <c r="F12" s="21">
        <v>300</v>
      </c>
      <c r="G12" s="48"/>
      <c r="H12" s="53" t="s">
        <v>589</v>
      </c>
      <c r="I12" s="155"/>
      <c r="J12" s="156"/>
    </row>
    <row r="13" spans="1:10" ht="13.5" customHeight="1">
      <c r="A13" s="60">
        <v>20</v>
      </c>
      <c r="B13" s="60" t="s">
        <v>91</v>
      </c>
      <c r="C13" s="61">
        <v>5</v>
      </c>
      <c r="D13" s="60">
        <v>1</v>
      </c>
      <c r="E13" s="60">
        <v>1</v>
      </c>
      <c r="F13" s="21">
        <v>100</v>
      </c>
      <c r="G13" s="48"/>
      <c r="H13" s="53" t="s">
        <v>590</v>
      </c>
      <c r="I13" s="155"/>
      <c r="J13" s="156"/>
    </row>
    <row r="14" spans="1:10" ht="13.5" customHeight="1">
      <c r="A14" s="60">
        <v>20</v>
      </c>
      <c r="B14" s="60" t="s">
        <v>91</v>
      </c>
      <c r="C14" s="61">
        <v>5</v>
      </c>
      <c r="D14" s="60">
        <v>2</v>
      </c>
      <c r="E14" s="60">
        <v>1</v>
      </c>
      <c r="F14" s="21">
        <v>90</v>
      </c>
      <c r="G14" s="48"/>
      <c r="H14" s="53" t="s">
        <v>591</v>
      </c>
      <c r="I14" s="155"/>
      <c r="J14" s="156"/>
    </row>
    <row r="15" spans="1:10" ht="13.5" customHeight="1">
      <c r="A15" s="60">
        <v>20</v>
      </c>
      <c r="B15" s="60" t="s">
        <v>91</v>
      </c>
      <c r="C15" s="61">
        <v>6</v>
      </c>
      <c r="D15" s="60">
        <v>1</v>
      </c>
      <c r="E15" s="60">
        <v>1</v>
      </c>
      <c r="F15" s="21">
        <v>80</v>
      </c>
      <c r="G15" s="48"/>
      <c r="H15" s="53" t="s">
        <v>593</v>
      </c>
      <c r="I15" s="155"/>
      <c r="J15" s="156"/>
    </row>
    <row r="16" spans="1:10" ht="13.5" customHeight="1">
      <c r="A16" s="60">
        <v>20</v>
      </c>
      <c r="B16" s="60" t="s">
        <v>91</v>
      </c>
      <c r="C16" s="61">
        <v>6</v>
      </c>
      <c r="D16" s="60">
        <v>2</v>
      </c>
      <c r="E16" s="60">
        <v>1</v>
      </c>
      <c r="F16" s="21">
        <v>130</v>
      </c>
      <c r="G16" s="48"/>
      <c r="H16" s="53" t="s">
        <v>594</v>
      </c>
      <c r="I16" s="155"/>
      <c r="J16" s="156"/>
    </row>
    <row r="17" spans="1:10" ht="13.5" customHeight="1">
      <c r="A17" s="60">
        <v>20</v>
      </c>
      <c r="B17" s="60" t="s">
        <v>91</v>
      </c>
      <c r="C17" s="61">
        <v>7</v>
      </c>
      <c r="D17" s="60">
        <v>0</v>
      </c>
      <c r="E17" s="60">
        <v>1</v>
      </c>
      <c r="F17" s="21">
        <v>250</v>
      </c>
      <c r="G17" s="48"/>
      <c r="H17" s="53" t="s">
        <v>595</v>
      </c>
      <c r="I17" s="155"/>
      <c r="J17" s="156"/>
    </row>
    <row r="18" spans="1:10" ht="13.5" customHeight="1">
      <c r="A18" s="60">
        <v>20</v>
      </c>
      <c r="B18" s="60" t="s">
        <v>91</v>
      </c>
      <c r="C18" s="61">
        <v>8</v>
      </c>
      <c r="D18" s="60">
        <v>0</v>
      </c>
      <c r="E18" s="60">
        <v>1</v>
      </c>
      <c r="F18" s="21">
        <v>160</v>
      </c>
      <c r="G18" s="48"/>
      <c r="H18" s="53" t="s">
        <v>596</v>
      </c>
      <c r="I18" s="155"/>
      <c r="J18" s="156"/>
    </row>
    <row r="19" spans="1:10" ht="13.5" customHeight="1">
      <c r="A19" s="60">
        <v>20</v>
      </c>
      <c r="B19" s="60" t="s">
        <v>91</v>
      </c>
      <c r="C19" s="61">
        <v>9</v>
      </c>
      <c r="D19" s="60">
        <v>0</v>
      </c>
      <c r="E19" s="60">
        <v>1</v>
      </c>
      <c r="F19" s="21">
        <v>180</v>
      </c>
      <c r="G19" s="48"/>
      <c r="H19" s="53" t="s">
        <v>597</v>
      </c>
      <c r="I19" s="155"/>
      <c r="J19" s="156"/>
    </row>
    <row r="20" spans="1:10" ht="13.5" customHeight="1">
      <c r="A20" s="60">
        <v>20</v>
      </c>
      <c r="B20" s="60" t="s">
        <v>91</v>
      </c>
      <c r="C20" s="61">
        <v>10</v>
      </c>
      <c r="D20" s="60">
        <v>0</v>
      </c>
      <c r="E20" s="60">
        <v>1</v>
      </c>
      <c r="F20" s="21">
        <v>150</v>
      </c>
      <c r="G20" s="48"/>
      <c r="H20" s="53" t="s">
        <v>598</v>
      </c>
      <c r="I20" s="155"/>
      <c r="J20" s="156"/>
    </row>
    <row r="21" spans="1:10" ht="13.5" customHeight="1">
      <c r="A21" s="74" t="s">
        <v>22</v>
      </c>
      <c r="B21" s="8"/>
      <c r="C21" s="8"/>
      <c r="D21" s="8"/>
      <c r="E21" s="9"/>
      <c r="F21" s="45">
        <f>SUM(F8:F20)</f>
        <v>2000</v>
      </c>
      <c r="G21" s="49">
        <f>SUM(G8:G20)</f>
        <v>0</v>
      </c>
      <c r="H21" s="84"/>
      <c r="I21" s="157"/>
      <c r="J21" s="158"/>
    </row>
    <row r="22" spans="1:10" ht="13.5" customHeight="1">
      <c r="A22" s="80" t="s">
        <v>481</v>
      </c>
      <c r="B22" s="6"/>
      <c r="C22" s="6"/>
      <c r="D22" s="6"/>
      <c r="E22" s="7"/>
      <c r="F22" s="46">
        <f>SUM(F21,)</f>
        <v>2000</v>
      </c>
      <c r="G22" s="46">
        <f>SUM(G21,)</f>
        <v>0</v>
      </c>
      <c r="H22" s="5"/>
      <c r="I22" s="6"/>
      <c r="J22" s="7"/>
    </row>
  </sheetData>
  <sheetProtection sheet="1"/>
  <mergeCells count="19">
    <mergeCell ref="I21:J21"/>
    <mergeCell ref="I15:J15"/>
    <mergeCell ref="I16:J16"/>
    <mergeCell ref="I17:J17"/>
    <mergeCell ref="I18:J18"/>
    <mergeCell ref="I19:J19"/>
    <mergeCell ref="I20:J20"/>
    <mergeCell ref="I9:J9"/>
    <mergeCell ref="I10:J10"/>
    <mergeCell ref="I11:J11"/>
    <mergeCell ref="I12:J12"/>
    <mergeCell ref="I13:J13"/>
    <mergeCell ref="I14:J14"/>
    <mergeCell ref="D1:H1"/>
    <mergeCell ref="A2:B2"/>
    <mergeCell ref="C2:E2"/>
    <mergeCell ref="A3:E3"/>
    <mergeCell ref="I7:J7"/>
    <mergeCell ref="I8:J8"/>
  </mergeCells>
  <conditionalFormatting sqref="F8:G8">
    <cfRule type="expression" priority="13" dxfId="281" stopIfTrue="1">
      <formula>$F8&lt;$G8</formula>
    </cfRule>
  </conditionalFormatting>
  <conditionalFormatting sqref="F9:G9">
    <cfRule type="expression" priority="12" dxfId="281" stopIfTrue="1">
      <formula>$F9&lt;$G9</formula>
    </cfRule>
  </conditionalFormatting>
  <conditionalFormatting sqref="F10:G10">
    <cfRule type="expression" priority="11" dxfId="281" stopIfTrue="1">
      <formula>$F10&lt;$G10</formula>
    </cfRule>
  </conditionalFormatting>
  <conditionalFormatting sqref="F11:G11">
    <cfRule type="expression" priority="10" dxfId="281" stopIfTrue="1">
      <formula>$F11&lt;$G11</formula>
    </cfRule>
  </conditionalFormatting>
  <conditionalFormatting sqref="F12:G12">
    <cfRule type="expression" priority="9" dxfId="281" stopIfTrue="1">
      <formula>$F12&lt;$G12</formula>
    </cfRule>
  </conditionalFormatting>
  <conditionalFormatting sqref="F13:G13">
    <cfRule type="expression" priority="8" dxfId="281" stopIfTrue="1">
      <formula>$F13&lt;$G13</formula>
    </cfRule>
  </conditionalFormatting>
  <conditionalFormatting sqref="F14:G14">
    <cfRule type="expression" priority="7" dxfId="281" stopIfTrue="1">
      <formula>$F14&lt;$G14</formula>
    </cfRule>
  </conditionalFormatting>
  <conditionalFormatting sqref="F15:G15">
    <cfRule type="expression" priority="6" dxfId="281" stopIfTrue="1">
      <formula>$F15&lt;$G15</formula>
    </cfRule>
  </conditionalFormatting>
  <conditionalFormatting sqref="F16:G16">
    <cfRule type="expression" priority="5" dxfId="281" stopIfTrue="1">
      <formula>$F16&lt;$G16</formula>
    </cfRule>
  </conditionalFormatting>
  <conditionalFormatting sqref="F17:G17">
    <cfRule type="expression" priority="4" dxfId="281" stopIfTrue="1">
      <formula>$F17&lt;$G17</formula>
    </cfRule>
  </conditionalFormatting>
  <conditionalFormatting sqref="F18:G18">
    <cfRule type="expression" priority="3" dxfId="281" stopIfTrue="1">
      <formula>$F18&lt;$G18</formula>
    </cfRule>
  </conditionalFormatting>
  <conditionalFormatting sqref="F19:G19">
    <cfRule type="expression" priority="2" dxfId="281" stopIfTrue="1">
      <formula>$F19&lt;$G19</formula>
    </cfRule>
  </conditionalFormatting>
  <conditionalFormatting sqref="F20:G20">
    <cfRule type="expression" priority="1" dxfId="281" stopIfTrue="1">
      <formula>$F20&lt;$G20</formula>
    </cfRule>
  </conditionalFormatting>
  <dataValidations count="1">
    <dataValidation type="whole" operator="greaterThanOrEqual" allowBlank="1" showInputMessage="1" showErrorMessage="1" sqref="G8:G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J50"/>
  <sheetViews>
    <sheetView showGridLines="0" zoomScalePageLayoutView="0" workbookViewId="0" topLeftCell="A1">
      <pane ySplit="5" topLeftCell="A6" activePane="bottomLeft" state="frozen"/>
      <selection pane="topLeft" activeCell="A4" sqref="A4:C4"/>
      <selection pane="bottomLeft" activeCell="A1" sqref="A1"/>
    </sheetView>
  </sheetViews>
  <sheetFormatPr defaultColWidth="9.140625" defaultRowHeight="13.5" customHeight="1"/>
  <cols>
    <col min="1" max="5" width="3.57421875" style="1" customWidth="1"/>
    <col min="6" max="6" width="10.28125" style="2" bestFit="1" customWidth="1"/>
    <col min="7" max="7" width="10.28125" style="1" customWidth="1"/>
    <col min="8" max="8" width="28.421875" style="42" customWidth="1"/>
    <col min="9" max="9" width="10.28125" style="17" customWidth="1"/>
    <col min="10" max="10" width="10.57421875" style="1" customWidth="1"/>
    <col min="11" max="16384" width="9.00390625" style="1" customWidth="1"/>
  </cols>
  <sheetData>
    <row r="1" spans="1:10" ht="13.5" customHeight="1">
      <c r="A1" s="16" t="s">
        <v>374</v>
      </c>
      <c r="B1" s="13"/>
      <c r="C1" s="13"/>
      <c r="D1" s="144" t="s">
        <v>30</v>
      </c>
      <c r="E1" s="145"/>
      <c r="F1" s="145"/>
      <c r="G1" s="145"/>
      <c r="H1" s="146"/>
      <c r="I1" s="75" t="s">
        <v>45</v>
      </c>
      <c r="J1" s="57" t="s">
        <v>16</v>
      </c>
    </row>
    <row r="2" spans="1:10" ht="13.5" customHeight="1">
      <c r="A2" s="147" t="s">
        <v>52</v>
      </c>
      <c r="B2" s="148"/>
      <c r="C2" s="165">
        <f>'申込書'!$C$6</f>
        <v>42889</v>
      </c>
      <c r="D2" s="166"/>
      <c r="E2" s="167"/>
      <c r="F2" s="76" t="s">
        <v>25</v>
      </c>
      <c r="G2" s="55">
        <f>'申込書'!$I$6</f>
        <v>42887</v>
      </c>
      <c r="H2" s="77" t="s">
        <v>27</v>
      </c>
      <c r="I2" s="76" t="s">
        <v>46</v>
      </c>
      <c r="J2" s="56">
        <f>'申込書'!$C$9</f>
        <v>0</v>
      </c>
    </row>
    <row r="3" spans="1:10" ht="13.5" customHeight="1">
      <c r="A3" s="141"/>
      <c r="B3" s="142"/>
      <c r="C3" s="142"/>
      <c r="D3" s="142"/>
      <c r="E3" s="143"/>
      <c r="F3" s="76" t="s">
        <v>26</v>
      </c>
      <c r="G3" s="55">
        <f>'申込書'!$M$6</f>
        <v>42888</v>
      </c>
      <c r="H3" s="86">
        <f>'申込書'!$C$7</f>
        <v>0</v>
      </c>
      <c r="I3" s="3"/>
      <c r="J3" s="4"/>
    </row>
    <row r="4" spans="1:10" ht="13.5" customHeight="1">
      <c r="A4" s="43"/>
      <c r="B4" s="44"/>
      <c r="C4" s="44"/>
      <c r="D4" s="44"/>
      <c r="E4" s="44"/>
      <c r="F4" s="76" t="s">
        <v>41</v>
      </c>
      <c r="G4" s="54">
        <f>G50</f>
        <v>0</v>
      </c>
      <c r="H4" s="3"/>
      <c r="I4" s="76" t="s">
        <v>42</v>
      </c>
      <c r="J4" s="58">
        <f>'申込書'!L9</f>
        <v>0</v>
      </c>
    </row>
    <row r="5" spans="8:9" ht="6" customHeight="1">
      <c r="H5" s="1"/>
      <c r="I5" s="1"/>
    </row>
    <row r="6" spans="1:10" ht="15.75" customHeight="1">
      <c r="A6" s="14" t="s">
        <v>275</v>
      </c>
      <c r="B6" s="15"/>
      <c r="C6" s="15"/>
      <c r="D6" s="15"/>
      <c r="E6" s="15"/>
      <c r="F6" s="66"/>
      <c r="G6" s="67"/>
      <c r="H6" s="67"/>
      <c r="I6" s="67"/>
      <c r="J6" s="67"/>
    </row>
    <row r="7" spans="1:10" s="73" customFormat="1" ht="13.5" customHeight="1">
      <c r="A7" s="68" t="s">
        <v>18</v>
      </c>
      <c r="B7" s="69"/>
      <c r="C7" s="69"/>
      <c r="D7" s="69"/>
      <c r="E7" s="70"/>
      <c r="F7" s="71" t="s">
        <v>19</v>
      </c>
      <c r="G7" s="72" t="s">
        <v>21</v>
      </c>
      <c r="H7" s="72" t="s">
        <v>20</v>
      </c>
      <c r="I7" s="163" t="s">
        <v>40</v>
      </c>
      <c r="J7" s="164"/>
    </row>
    <row r="8" spans="1:10" ht="13.5" customHeight="1">
      <c r="A8" s="60">
        <v>30</v>
      </c>
      <c r="B8" s="60" t="s">
        <v>510</v>
      </c>
      <c r="C8" s="61">
        <v>1</v>
      </c>
      <c r="D8" s="60">
        <v>0</v>
      </c>
      <c r="E8" s="60">
        <v>1</v>
      </c>
      <c r="F8" s="21">
        <v>100000</v>
      </c>
      <c r="G8" s="48"/>
      <c r="H8" s="53" t="s">
        <v>275</v>
      </c>
      <c r="I8" s="155"/>
      <c r="J8" s="156"/>
    </row>
    <row r="9" spans="1:10" ht="13.5" customHeight="1">
      <c r="A9" s="74" t="s">
        <v>22</v>
      </c>
      <c r="B9" s="8"/>
      <c r="C9" s="8"/>
      <c r="D9" s="8"/>
      <c r="E9" s="9"/>
      <c r="F9" s="45">
        <f>SUM(F8:F8)</f>
        <v>100000</v>
      </c>
      <c r="G9" s="49">
        <f>SUM(G8:G8)</f>
        <v>0</v>
      </c>
      <c r="H9" s="84"/>
      <c r="I9" s="157"/>
      <c r="J9" s="158"/>
    </row>
    <row r="10" spans="1:10" ht="15.75" customHeight="1">
      <c r="A10" s="14" t="s">
        <v>289</v>
      </c>
      <c r="B10" s="15"/>
      <c r="C10" s="15"/>
      <c r="D10" s="15"/>
      <c r="E10" s="15"/>
      <c r="F10" s="66"/>
      <c r="G10" s="67"/>
      <c r="H10" s="67"/>
      <c r="I10" s="67"/>
      <c r="J10" s="67"/>
    </row>
    <row r="11" spans="1:10" s="73" customFormat="1" ht="13.5" customHeight="1">
      <c r="A11" s="68" t="s">
        <v>18</v>
      </c>
      <c r="B11" s="69"/>
      <c r="C11" s="69"/>
      <c r="D11" s="69"/>
      <c r="E11" s="70"/>
      <c r="F11" s="71" t="s">
        <v>19</v>
      </c>
      <c r="G11" s="72" t="s">
        <v>21</v>
      </c>
      <c r="H11" s="72" t="s">
        <v>20</v>
      </c>
      <c r="I11" s="163" t="s">
        <v>40</v>
      </c>
      <c r="J11" s="164"/>
    </row>
    <row r="12" spans="1:10" ht="13.5" customHeight="1">
      <c r="A12" s="60">
        <v>30</v>
      </c>
      <c r="B12" s="60" t="s">
        <v>288</v>
      </c>
      <c r="C12" s="61">
        <v>1</v>
      </c>
      <c r="D12" s="60">
        <v>0</v>
      </c>
      <c r="E12" s="60">
        <v>1</v>
      </c>
      <c r="F12" s="21">
        <v>100440</v>
      </c>
      <c r="G12" s="48"/>
      <c r="H12" s="53" t="s">
        <v>289</v>
      </c>
      <c r="I12" s="155"/>
      <c r="J12" s="156"/>
    </row>
    <row r="13" spans="1:10" ht="13.5" customHeight="1">
      <c r="A13" s="74" t="s">
        <v>22</v>
      </c>
      <c r="B13" s="8"/>
      <c r="C13" s="8"/>
      <c r="D13" s="8"/>
      <c r="E13" s="9"/>
      <c r="F13" s="45">
        <f>SUM(F12:F12)</f>
        <v>100440</v>
      </c>
      <c r="G13" s="49">
        <f>SUM(G12:G12)</f>
        <v>0</v>
      </c>
      <c r="H13" s="84"/>
      <c r="I13" s="157"/>
      <c r="J13" s="158"/>
    </row>
    <row r="14" spans="1:10" ht="15.75" customHeight="1">
      <c r="A14" s="14" t="s">
        <v>647</v>
      </c>
      <c r="B14" s="15"/>
      <c r="C14" s="15"/>
      <c r="D14" s="15"/>
      <c r="E14" s="15"/>
      <c r="F14" s="66"/>
      <c r="G14" s="67"/>
      <c r="H14" s="67"/>
      <c r="I14" s="67"/>
      <c r="J14" s="67"/>
    </row>
    <row r="15" spans="1:10" s="73" customFormat="1" ht="13.5" customHeight="1">
      <c r="A15" s="68" t="s">
        <v>18</v>
      </c>
      <c r="B15" s="69"/>
      <c r="C15" s="69"/>
      <c r="D15" s="69"/>
      <c r="E15" s="70"/>
      <c r="F15" s="71" t="s">
        <v>19</v>
      </c>
      <c r="G15" s="72" t="s">
        <v>21</v>
      </c>
      <c r="H15" s="72" t="s">
        <v>20</v>
      </c>
      <c r="I15" s="163" t="s">
        <v>40</v>
      </c>
      <c r="J15" s="164"/>
    </row>
    <row r="16" spans="1:10" ht="13.5" customHeight="1">
      <c r="A16" s="60">
        <v>30</v>
      </c>
      <c r="B16" s="60" t="s">
        <v>645</v>
      </c>
      <c r="C16" s="61">
        <v>1</v>
      </c>
      <c r="D16" s="60">
        <v>0</v>
      </c>
      <c r="E16" s="60">
        <v>1</v>
      </c>
      <c r="F16" s="21">
        <v>100000</v>
      </c>
      <c r="G16" s="48"/>
      <c r="H16" s="53" t="s">
        <v>646</v>
      </c>
      <c r="I16" s="155"/>
      <c r="J16" s="156"/>
    </row>
    <row r="17" spans="1:10" ht="13.5" customHeight="1">
      <c r="A17" s="74" t="s">
        <v>22</v>
      </c>
      <c r="B17" s="8"/>
      <c r="C17" s="8"/>
      <c r="D17" s="8"/>
      <c r="E17" s="9"/>
      <c r="F17" s="45">
        <f>SUM(F16:F16)</f>
        <v>100000</v>
      </c>
      <c r="G17" s="49">
        <f>SUM(G16:G16)</f>
        <v>0</v>
      </c>
      <c r="H17" s="84"/>
      <c r="I17" s="157"/>
      <c r="J17" s="158"/>
    </row>
    <row r="18" spans="1:10" ht="15.75" customHeight="1">
      <c r="A18" s="14" t="s">
        <v>314</v>
      </c>
      <c r="B18" s="15"/>
      <c r="C18" s="15"/>
      <c r="D18" s="15"/>
      <c r="E18" s="15"/>
      <c r="F18" s="66"/>
      <c r="G18" s="67"/>
      <c r="H18" s="67"/>
      <c r="I18" s="67"/>
      <c r="J18" s="67"/>
    </row>
    <row r="19" spans="1:10" s="73" customFormat="1" ht="13.5" customHeight="1">
      <c r="A19" s="68" t="s">
        <v>18</v>
      </c>
      <c r="B19" s="69"/>
      <c r="C19" s="69"/>
      <c r="D19" s="69"/>
      <c r="E19" s="70"/>
      <c r="F19" s="71" t="s">
        <v>19</v>
      </c>
      <c r="G19" s="72" t="s">
        <v>21</v>
      </c>
      <c r="H19" s="72" t="s">
        <v>20</v>
      </c>
      <c r="I19" s="163" t="s">
        <v>40</v>
      </c>
      <c r="J19" s="164"/>
    </row>
    <row r="20" spans="1:10" ht="13.5" customHeight="1">
      <c r="A20" s="60">
        <v>30</v>
      </c>
      <c r="B20" s="60" t="s">
        <v>291</v>
      </c>
      <c r="C20" s="61">
        <v>1</v>
      </c>
      <c r="D20" s="60">
        <v>0</v>
      </c>
      <c r="E20" s="60">
        <v>1</v>
      </c>
      <c r="F20" s="21">
        <v>314780</v>
      </c>
      <c r="G20" s="48"/>
      <c r="H20" s="53" t="s">
        <v>314</v>
      </c>
      <c r="I20" s="155"/>
      <c r="J20" s="156"/>
    </row>
    <row r="21" spans="1:10" ht="13.5" customHeight="1">
      <c r="A21" s="74" t="s">
        <v>22</v>
      </c>
      <c r="B21" s="8"/>
      <c r="C21" s="8"/>
      <c r="D21" s="8"/>
      <c r="E21" s="9"/>
      <c r="F21" s="45">
        <f>SUM(F20:F20)</f>
        <v>314780</v>
      </c>
      <c r="G21" s="49">
        <f>SUM(G20:G20)</f>
        <v>0</v>
      </c>
      <c r="H21" s="84"/>
      <c r="I21" s="157"/>
      <c r="J21" s="158"/>
    </row>
    <row r="22" spans="1:10" ht="15.75" customHeight="1">
      <c r="A22" s="14" t="s">
        <v>294</v>
      </c>
      <c r="B22" s="15"/>
      <c r="C22" s="15"/>
      <c r="D22" s="15"/>
      <c r="E22" s="15"/>
      <c r="F22" s="66"/>
      <c r="G22" s="67"/>
      <c r="H22" s="67"/>
      <c r="I22" s="67"/>
      <c r="J22" s="67"/>
    </row>
    <row r="23" spans="1:10" s="73" customFormat="1" ht="13.5" customHeight="1">
      <c r="A23" s="68" t="s">
        <v>18</v>
      </c>
      <c r="B23" s="69"/>
      <c r="C23" s="69"/>
      <c r="D23" s="69"/>
      <c r="E23" s="70"/>
      <c r="F23" s="71" t="s">
        <v>19</v>
      </c>
      <c r="G23" s="72" t="s">
        <v>21</v>
      </c>
      <c r="H23" s="72" t="s">
        <v>20</v>
      </c>
      <c r="I23" s="163" t="s">
        <v>40</v>
      </c>
      <c r="J23" s="164"/>
    </row>
    <row r="24" spans="1:10" ht="13.5" customHeight="1">
      <c r="A24" s="60">
        <v>30</v>
      </c>
      <c r="B24" s="60" t="s">
        <v>293</v>
      </c>
      <c r="C24" s="61">
        <v>1</v>
      </c>
      <c r="D24" s="60">
        <v>0</v>
      </c>
      <c r="E24" s="60">
        <v>1</v>
      </c>
      <c r="F24" s="21">
        <v>49740</v>
      </c>
      <c r="G24" s="48"/>
      <c r="H24" s="53" t="s">
        <v>294</v>
      </c>
      <c r="I24" s="155"/>
      <c r="J24" s="156"/>
    </row>
    <row r="25" spans="1:10" ht="13.5" customHeight="1">
      <c r="A25" s="74" t="s">
        <v>22</v>
      </c>
      <c r="B25" s="8"/>
      <c r="C25" s="8"/>
      <c r="D25" s="8"/>
      <c r="E25" s="9"/>
      <c r="F25" s="45">
        <f>SUM(F24:F24)</f>
        <v>49740</v>
      </c>
      <c r="G25" s="49">
        <f>SUM(G24:G24)</f>
        <v>0</v>
      </c>
      <c r="H25" s="84"/>
      <c r="I25" s="157"/>
      <c r="J25" s="158"/>
    </row>
    <row r="26" spans="1:10" ht="15.75" customHeight="1">
      <c r="A26" s="14" t="s">
        <v>296</v>
      </c>
      <c r="B26" s="15"/>
      <c r="C26" s="15"/>
      <c r="D26" s="15"/>
      <c r="E26" s="15"/>
      <c r="F26" s="66"/>
      <c r="G26" s="67"/>
      <c r="H26" s="67"/>
      <c r="I26" s="67"/>
      <c r="J26" s="67"/>
    </row>
    <row r="27" spans="1:10" s="73" customFormat="1" ht="13.5" customHeight="1">
      <c r="A27" s="68" t="s">
        <v>18</v>
      </c>
      <c r="B27" s="69"/>
      <c r="C27" s="69"/>
      <c r="D27" s="69"/>
      <c r="E27" s="70"/>
      <c r="F27" s="71" t="s">
        <v>19</v>
      </c>
      <c r="G27" s="72" t="s">
        <v>21</v>
      </c>
      <c r="H27" s="72" t="s">
        <v>20</v>
      </c>
      <c r="I27" s="163" t="s">
        <v>40</v>
      </c>
      <c r="J27" s="164"/>
    </row>
    <row r="28" spans="1:10" ht="13.5" customHeight="1">
      <c r="A28" s="60">
        <v>30</v>
      </c>
      <c r="B28" s="60" t="s">
        <v>295</v>
      </c>
      <c r="C28" s="61">
        <v>1</v>
      </c>
      <c r="D28" s="60">
        <v>0</v>
      </c>
      <c r="E28" s="60">
        <v>1</v>
      </c>
      <c r="F28" s="21">
        <v>83590</v>
      </c>
      <c r="G28" s="48"/>
      <c r="H28" s="53" t="s">
        <v>354</v>
      </c>
      <c r="I28" s="155"/>
      <c r="J28" s="156"/>
    </row>
    <row r="29" spans="1:10" ht="13.5" customHeight="1">
      <c r="A29" s="74" t="s">
        <v>22</v>
      </c>
      <c r="B29" s="8"/>
      <c r="C29" s="8"/>
      <c r="D29" s="8"/>
      <c r="E29" s="9"/>
      <c r="F29" s="45">
        <f>SUM(F28:F28)</f>
        <v>83590</v>
      </c>
      <c r="G29" s="49">
        <f>SUM(G28:G28)</f>
        <v>0</v>
      </c>
      <c r="H29" s="84"/>
      <c r="I29" s="157"/>
      <c r="J29" s="158"/>
    </row>
    <row r="30" spans="1:10" ht="15.75" customHeight="1">
      <c r="A30" s="14" t="s">
        <v>98</v>
      </c>
      <c r="B30" s="15"/>
      <c r="C30" s="15"/>
      <c r="D30" s="15"/>
      <c r="E30" s="15"/>
      <c r="F30" s="66"/>
      <c r="G30" s="67"/>
      <c r="H30" s="67"/>
      <c r="I30" s="67"/>
      <c r="J30" s="67"/>
    </row>
    <row r="31" spans="1:10" s="73" customFormat="1" ht="13.5" customHeight="1">
      <c r="A31" s="68" t="s">
        <v>18</v>
      </c>
      <c r="B31" s="69"/>
      <c r="C31" s="69"/>
      <c r="D31" s="69"/>
      <c r="E31" s="70"/>
      <c r="F31" s="71" t="s">
        <v>19</v>
      </c>
      <c r="G31" s="72" t="s">
        <v>21</v>
      </c>
      <c r="H31" s="72" t="s">
        <v>20</v>
      </c>
      <c r="I31" s="163" t="s">
        <v>40</v>
      </c>
      <c r="J31" s="164"/>
    </row>
    <row r="32" spans="1:10" ht="13.5" customHeight="1">
      <c r="A32" s="60">
        <v>30</v>
      </c>
      <c r="B32" s="60" t="s">
        <v>297</v>
      </c>
      <c r="C32" s="61">
        <v>1</v>
      </c>
      <c r="D32" s="60">
        <v>0</v>
      </c>
      <c r="E32" s="60">
        <v>1</v>
      </c>
      <c r="F32" s="21">
        <v>86430</v>
      </c>
      <c r="G32" s="48"/>
      <c r="H32" s="53" t="s">
        <v>98</v>
      </c>
      <c r="I32" s="155"/>
      <c r="J32" s="156"/>
    </row>
    <row r="33" spans="1:10" ht="13.5" customHeight="1">
      <c r="A33" s="74" t="s">
        <v>22</v>
      </c>
      <c r="B33" s="8"/>
      <c r="C33" s="8"/>
      <c r="D33" s="8"/>
      <c r="E33" s="9"/>
      <c r="F33" s="45">
        <f>SUM(F32:F32)</f>
        <v>86430</v>
      </c>
      <c r="G33" s="49">
        <f>SUM(G32:G32)</f>
        <v>0</v>
      </c>
      <c r="H33" s="84"/>
      <c r="I33" s="157"/>
      <c r="J33" s="158"/>
    </row>
    <row r="34" spans="1:10" ht="15.75" customHeight="1">
      <c r="A34" s="14" t="s">
        <v>315</v>
      </c>
      <c r="B34" s="15"/>
      <c r="C34" s="15"/>
      <c r="D34" s="15"/>
      <c r="E34" s="15"/>
      <c r="F34" s="66"/>
      <c r="G34" s="67"/>
      <c r="H34" s="67"/>
      <c r="I34" s="67"/>
      <c r="J34" s="67"/>
    </row>
    <row r="35" spans="1:10" s="73" customFormat="1" ht="13.5" customHeight="1">
      <c r="A35" s="68" t="s">
        <v>18</v>
      </c>
      <c r="B35" s="69"/>
      <c r="C35" s="69"/>
      <c r="D35" s="69"/>
      <c r="E35" s="70"/>
      <c r="F35" s="71" t="s">
        <v>19</v>
      </c>
      <c r="G35" s="72" t="s">
        <v>21</v>
      </c>
      <c r="H35" s="72" t="s">
        <v>20</v>
      </c>
      <c r="I35" s="163" t="s">
        <v>40</v>
      </c>
      <c r="J35" s="164"/>
    </row>
    <row r="36" spans="1:10" ht="13.5" customHeight="1">
      <c r="A36" s="60">
        <v>30</v>
      </c>
      <c r="B36" s="60" t="s">
        <v>48</v>
      </c>
      <c r="C36" s="61">
        <v>1</v>
      </c>
      <c r="D36" s="60">
        <v>0</v>
      </c>
      <c r="E36" s="60">
        <v>1</v>
      </c>
      <c r="F36" s="21">
        <v>55314</v>
      </c>
      <c r="G36" s="48"/>
      <c r="H36" s="53" t="s">
        <v>298</v>
      </c>
      <c r="I36" s="155"/>
      <c r="J36" s="156"/>
    </row>
    <row r="37" spans="1:10" ht="13.5" customHeight="1">
      <c r="A37" s="74" t="s">
        <v>22</v>
      </c>
      <c r="B37" s="8"/>
      <c r="C37" s="8"/>
      <c r="D37" s="8"/>
      <c r="E37" s="9"/>
      <c r="F37" s="45">
        <f>SUM(F36:F36)</f>
        <v>55314</v>
      </c>
      <c r="G37" s="49">
        <f>SUM(G36:G36)</f>
        <v>0</v>
      </c>
      <c r="H37" s="84"/>
      <c r="I37" s="157"/>
      <c r="J37" s="158"/>
    </row>
    <row r="38" spans="1:10" ht="15.75" customHeight="1">
      <c r="A38" s="14" t="s">
        <v>300</v>
      </c>
      <c r="B38" s="15"/>
      <c r="C38" s="15"/>
      <c r="D38" s="15"/>
      <c r="E38" s="15"/>
      <c r="F38" s="66"/>
      <c r="G38" s="67"/>
      <c r="H38" s="67"/>
      <c r="I38" s="67"/>
      <c r="J38" s="67"/>
    </row>
    <row r="39" spans="1:10" s="73" customFormat="1" ht="13.5" customHeight="1">
      <c r="A39" s="68" t="s">
        <v>18</v>
      </c>
      <c r="B39" s="69"/>
      <c r="C39" s="69"/>
      <c r="D39" s="69"/>
      <c r="E39" s="70"/>
      <c r="F39" s="71" t="s">
        <v>19</v>
      </c>
      <c r="G39" s="72" t="s">
        <v>21</v>
      </c>
      <c r="H39" s="72" t="s">
        <v>20</v>
      </c>
      <c r="I39" s="163" t="s">
        <v>40</v>
      </c>
      <c r="J39" s="164"/>
    </row>
    <row r="40" spans="1:10" ht="13.5" customHeight="1">
      <c r="A40" s="60">
        <v>30</v>
      </c>
      <c r="B40" s="60" t="s">
        <v>299</v>
      </c>
      <c r="C40" s="61">
        <v>1</v>
      </c>
      <c r="D40" s="60">
        <v>0</v>
      </c>
      <c r="E40" s="60">
        <v>1</v>
      </c>
      <c r="F40" s="21">
        <v>72500</v>
      </c>
      <c r="G40" s="48"/>
      <c r="H40" s="53" t="s">
        <v>300</v>
      </c>
      <c r="I40" s="155"/>
      <c r="J40" s="156"/>
    </row>
    <row r="41" spans="1:10" ht="13.5" customHeight="1">
      <c r="A41" s="74" t="s">
        <v>22</v>
      </c>
      <c r="B41" s="8"/>
      <c r="C41" s="8"/>
      <c r="D41" s="8"/>
      <c r="E41" s="9"/>
      <c r="F41" s="45">
        <f>SUM(F40:F40)</f>
        <v>72500</v>
      </c>
      <c r="G41" s="49">
        <f>SUM(G40:G40)</f>
        <v>0</v>
      </c>
      <c r="H41" s="84"/>
      <c r="I41" s="157"/>
      <c r="J41" s="158"/>
    </row>
    <row r="42" spans="1:10" ht="15.75" customHeight="1">
      <c r="A42" s="14" t="s">
        <v>301</v>
      </c>
      <c r="B42" s="15"/>
      <c r="C42" s="15"/>
      <c r="D42" s="15"/>
      <c r="E42" s="15"/>
      <c r="F42" s="66"/>
      <c r="G42" s="67"/>
      <c r="H42" s="67"/>
      <c r="I42" s="67"/>
      <c r="J42" s="67"/>
    </row>
    <row r="43" spans="1:10" s="73" customFormat="1" ht="13.5" customHeight="1">
      <c r="A43" s="68" t="s">
        <v>18</v>
      </c>
      <c r="B43" s="69"/>
      <c r="C43" s="69"/>
      <c r="D43" s="69"/>
      <c r="E43" s="70"/>
      <c r="F43" s="71" t="s">
        <v>19</v>
      </c>
      <c r="G43" s="72" t="s">
        <v>21</v>
      </c>
      <c r="H43" s="72" t="s">
        <v>20</v>
      </c>
      <c r="I43" s="163" t="s">
        <v>40</v>
      </c>
      <c r="J43" s="164"/>
    </row>
    <row r="44" spans="1:10" ht="13.5" customHeight="1">
      <c r="A44" s="60">
        <v>30</v>
      </c>
      <c r="B44" s="60" t="s">
        <v>49</v>
      </c>
      <c r="C44" s="61">
        <v>1</v>
      </c>
      <c r="D44" s="60">
        <v>0</v>
      </c>
      <c r="E44" s="60">
        <v>1</v>
      </c>
      <c r="F44" s="21">
        <v>111779</v>
      </c>
      <c r="G44" s="48"/>
      <c r="H44" s="53" t="s">
        <v>301</v>
      </c>
      <c r="I44" s="155"/>
      <c r="J44" s="156"/>
    </row>
    <row r="45" spans="1:10" ht="13.5" customHeight="1">
      <c r="A45" s="74" t="s">
        <v>22</v>
      </c>
      <c r="B45" s="8"/>
      <c r="C45" s="8"/>
      <c r="D45" s="8"/>
      <c r="E45" s="9"/>
      <c r="F45" s="45">
        <f>SUM(F44:F44)</f>
        <v>111779</v>
      </c>
      <c r="G45" s="49">
        <f>SUM(G44:G44)</f>
        <v>0</v>
      </c>
      <c r="H45" s="84"/>
      <c r="I45" s="157"/>
      <c r="J45" s="158"/>
    </row>
    <row r="46" spans="1:10" ht="15.75" customHeight="1">
      <c r="A46" s="14" t="s">
        <v>678</v>
      </c>
      <c r="B46" s="15"/>
      <c r="C46" s="15"/>
      <c r="D46" s="15"/>
      <c r="E46" s="15"/>
      <c r="F46" s="66"/>
      <c r="G46" s="67"/>
      <c r="H46" s="67"/>
      <c r="I46" s="67"/>
      <c r="J46" s="67"/>
    </row>
    <row r="47" spans="1:10" s="73" customFormat="1" ht="13.5" customHeight="1">
      <c r="A47" s="68" t="s">
        <v>18</v>
      </c>
      <c r="B47" s="69"/>
      <c r="C47" s="69"/>
      <c r="D47" s="69"/>
      <c r="E47" s="70"/>
      <c r="F47" s="71" t="s">
        <v>19</v>
      </c>
      <c r="G47" s="72" t="s">
        <v>21</v>
      </c>
      <c r="H47" s="72" t="s">
        <v>20</v>
      </c>
      <c r="I47" s="163" t="s">
        <v>40</v>
      </c>
      <c r="J47" s="164"/>
    </row>
    <row r="48" spans="1:10" ht="13.5" customHeight="1">
      <c r="A48" s="60">
        <v>30</v>
      </c>
      <c r="B48" s="60" t="s">
        <v>677</v>
      </c>
      <c r="C48" s="61">
        <v>1</v>
      </c>
      <c r="D48" s="60">
        <v>0</v>
      </c>
      <c r="E48" s="60">
        <v>1</v>
      </c>
      <c r="F48" s="21">
        <v>57500</v>
      </c>
      <c r="G48" s="48"/>
      <c r="H48" s="53" t="s">
        <v>678</v>
      </c>
      <c r="I48" s="155"/>
      <c r="J48" s="156"/>
    </row>
    <row r="49" spans="1:10" ht="13.5" customHeight="1">
      <c r="A49" s="74" t="s">
        <v>22</v>
      </c>
      <c r="B49" s="8"/>
      <c r="C49" s="8"/>
      <c r="D49" s="8"/>
      <c r="E49" s="9"/>
      <c r="F49" s="45">
        <f>SUM(F48:F48)</f>
        <v>57500</v>
      </c>
      <c r="G49" s="49">
        <f>SUM(G48:G48)</f>
        <v>0</v>
      </c>
      <c r="H49" s="84"/>
      <c r="I49" s="157"/>
      <c r="J49" s="158"/>
    </row>
    <row r="50" spans="1:10" ht="13.5" customHeight="1">
      <c r="A50" s="80" t="s">
        <v>482</v>
      </c>
      <c r="B50" s="6"/>
      <c r="C50" s="6"/>
      <c r="D50" s="6"/>
      <c r="E50" s="7"/>
      <c r="F50" s="46">
        <f>SUM(F9,F13,F17,F21,F25,F29,F33,F37,F41,F45,F49,)</f>
        <v>1132073</v>
      </c>
      <c r="G50" s="46">
        <f>SUM(G9,G13,G17,G21,G25,G29,G33,G37,G41,G45,G49,)</f>
        <v>0</v>
      </c>
      <c r="H50" s="5"/>
      <c r="I50" s="6"/>
      <c r="J50" s="7"/>
    </row>
  </sheetData>
  <sheetProtection sheet="1"/>
  <mergeCells count="37">
    <mergeCell ref="I49:J49"/>
    <mergeCell ref="I41:J41"/>
    <mergeCell ref="I43:J43"/>
    <mergeCell ref="I44:J44"/>
    <mergeCell ref="I45:J45"/>
    <mergeCell ref="I47:J47"/>
    <mergeCell ref="I48:J48"/>
    <mergeCell ref="I33:J33"/>
    <mergeCell ref="I35:J35"/>
    <mergeCell ref="I36:J36"/>
    <mergeCell ref="I37:J37"/>
    <mergeCell ref="I39:J39"/>
    <mergeCell ref="I40:J40"/>
    <mergeCell ref="I25:J25"/>
    <mergeCell ref="I27:J27"/>
    <mergeCell ref="I28:J28"/>
    <mergeCell ref="I29:J29"/>
    <mergeCell ref="I31:J31"/>
    <mergeCell ref="I32:J32"/>
    <mergeCell ref="I17:J17"/>
    <mergeCell ref="I19:J19"/>
    <mergeCell ref="I20:J20"/>
    <mergeCell ref="I21:J21"/>
    <mergeCell ref="I23:J23"/>
    <mergeCell ref="I24:J24"/>
    <mergeCell ref="I9:J9"/>
    <mergeCell ref="I11:J11"/>
    <mergeCell ref="I12:J12"/>
    <mergeCell ref="I13:J13"/>
    <mergeCell ref="I15:J15"/>
    <mergeCell ref="I16:J16"/>
    <mergeCell ref="D1:H1"/>
    <mergeCell ref="A2:B2"/>
    <mergeCell ref="C2:E2"/>
    <mergeCell ref="A3:E3"/>
    <mergeCell ref="I7:J7"/>
    <mergeCell ref="I8:J8"/>
  </mergeCells>
  <conditionalFormatting sqref="F8:G8">
    <cfRule type="expression" priority="11" dxfId="281" stopIfTrue="1">
      <formula>$F8&lt;$G8</formula>
    </cfRule>
  </conditionalFormatting>
  <conditionalFormatting sqref="F12:G12">
    <cfRule type="expression" priority="10" dxfId="281" stopIfTrue="1">
      <formula>$F12&lt;$G12</formula>
    </cfRule>
  </conditionalFormatting>
  <conditionalFormatting sqref="F16:G16">
    <cfRule type="expression" priority="9" dxfId="281" stopIfTrue="1">
      <formula>$F16&lt;$G16</formula>
    </cfRule>
  </conditionalFormatting>
  <conditionalFormatting sqref="F20:G20">
    <cfRule type="expression" priority="8" dxfId="281" stopIfTrue="1">
      <formula>$F20&lt;$G20</formula>
    </cfRule>
  </conditionalFormatting>
  <conditionalFormatting sqref="F24:G24">
    <cfRule type="expression" priority="7" dxfId="281" stopIfTrue="1">
      <formula>$F24&lt;$G24</formula>
    </cfRule>
  </conditionalFormatting>
  <conditionalFormatting sqref="F28:G28">
    <cfRule type="expression" priority="6" dxfId="281" stopIfTrue="1">
      <formula>$F28&lt;$G28</formula>
    </cfRule>
  </conditionalFormatting>
  <conditionalFormatting sqref="F32:G32">
    <cfRule type="expression" priority="5" dxfId="281" stopIfTrue="1">
      <formula>$F32&lt;$G32</formula>
    </cfRule>
  </conditionalFormatting>
  <conditionalFormatting sqref="F36:G36">
    <cfRule type="expression" priority="4" dxfId="281" stopIfTrue="1">
      <formula>$F36&lt;$G36</formula>
    </cfRule>
  </conditionalFormatting>
  <conditionalFormatting sqref="F40:G40">
    <cfRule type="expression" priority="3" dxfId="281" stopIfTrue="1">
      <formula>$F40&lt;$G40</formula>
    </cfRule>
  </conditionalFormatting>
  <conditionalFormatting sqref="F44:G44">
    <cfRule type="expression" priority="2" dxfId="281" stopIfTrue="1">
      <formula>$F44&lt;$G44</formula>
    </cfRule>
  </conditionalFormatting>
  <conditionalFormatting sqref="F48:G48">
    <cfRule type="expression" priority="1" dxfId="281" stopIfTrue="1">
      <formula>$F48&lt;$G48</formula>
    </cfRule>
  </conditionalFormatting>
  <dataValidations count="1">
    <dataValidation type="whole" operator="greaterThanOrEqual" allowBlank="1" showInputMessage="1" showErrorMessage="1" sqref="G8 G12 G16 G20 G24 G28 G32 G36 G40 G44 G4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zoomScalePageLayoutView="0" workbookViewId="0" topLeftCell="A1">
      <pane ySplit="5" topLeftCell="A15" activePane="bottomLeft" state="frozen"/>
      <selection pane="topLeft" activeCell="A4" sqref="A4:C4"/>
      <selection pane="bottomLeft" activeCell="A1" sqref="A1"/>
    </sheetView>
  </sheetViews>
  <sheetFormatPr defaultColWidth="9.140625" defaultRowHeight="13.5" customHeight="1"/>
  <cols>
    <col min="1" max="5" width="3.57421875" style="1" customWidth="1"/>
    <col min="6" max="6" width="10.28125" style="2" bestFit="1" customWidth="1"/>
    <col min="7" max="7" width="10.28125" style="1" customWidth="1"/>
    <col min="8" max="8" width="28.421875" style="42" customWidth="1"/>
    <col min="9" max="9" width="10.28125" style="17" customWidth="1"/>
    <col min="10" max="10" width="10.57421875" style="1" customWidth="1"/>
    <col min="11" max="16384" width="9.00390625" style="1" customWidth="1"/>
  </cols>
  <sheetData>
    <row r="5" ht="6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showGridLines="0" zoomScalePageLayoutView="0" workbookViewId="0" topLeftCell="A1">
      <selection activeCell="A27" sqref="A27:J27"/>
    </sheetView>
  </sheetViews>
  <sheetFormatPr defaultColWidth="9.140625" defaultRowHeight="15"/>
  <cols>
    <col min="1" max="5" width="3.57421875" style="1" customWidth="1"/>
    <col min="6" max="6" width="10.28125" style="2" bestFit="1" customWidth="1"/>
    <col min="7" max="7" width="10.28125" style="1" customWidth="1"/>
    <col min="8" max="8" width="21.8515625" style="1" bestFit="1" customWidth="1"/>
    <col min="9" max="9" width="10.28125" style="1" bestFit="1" customWidth="1"/>
    <col min="10" max="10" width="19.7109375" style="1" customWidth="1"/>
    <col min="11" max="16384" width="9.00390625" style="1" customWidth="1"/>
  </cols>
  <sheetData>
    <row r="1" spans="1:4" ht="12">
      <c r="A1" s="1" t="s">
        <v>34</v>
      </c>
      <c r="B1" s="1">
        <v>2</v>
      </c>
      <c r="C1" s="1">
        <v>10</v>
      </c>
      <c r="D1" s="1">
        <v>4</v>
      </c>
    </row>
    <row r="2" spans="1:10" ht="13.5" customHeight="1">
      <c r="A2" s="149" t="s">
        <v>44</v>
      </c>
      <c r="B2" s="150"/>
      <c r="C2" s="151"/>
      <c r="D2" s="144" t="s">
        <v>30</v>
      </c>
      <c r="E2" s="145"/>
      <c r="F2" s="145"/>
      <c r="G2" s="145"/>
      <c r="H2" s="146"/>
      <c r="I2" s="75" t="s">
        <v>45</v>
      </c>
      <c r="J2" s="51">
        <f>'申込書'!$G$9</f>
        <v>0</v>
      </c>
    </row>
    <row r="3" spans="1:10" ht="13.5" customHeight="1">
      <c r="A3" s="147" t="s">
        <v>52</v>
      </c>
      <c r="B3" s="148"/>
      <c r="C3" s="160">
        <f>'申込書'!$C$6</f>
        <v>42889</v>
      </c>
      <c r="D3" s="161"/>
      <c r="E3" s="162"/>
      <c r="F3" s="76" t="s">
        <v>25</v>
      </c>
      <c r="G3" s="50">
        <f>'申込書'!$I$6</f>
        <v>42887</v>
      </c>
      <c r="H3" s="77" t="s">
        <v>27</v>
      </c>
      <c r="I3" s="76" t="s">
        <v>46</v>
      </c>
      <c r="J3" s="52">
        <f>'申込書'!$C$9</f>
        <v>0</v>
      </c>
    </row>
    <row r="4" spans="1:10" ht="13.5" customHeight="1">
      <c r="A4" s="141"/>
      <c r="B4" s="142"/>
      <c r="C4" s="142"/>
      <c r="D4" s="142"/>
      <c r="E4" s="143"/>
      <c r="F4" s="76" t="s">
        <v>26</v>
      </c>
      <c r="G4" s="50">
        <f>'申込書'!$M$6</f>
        <v>42888</v>
      </c>
      <c r="H4" s="86">
        <f>'申込書'!$C$7</f>
        <v>0</v>
      </c>
      <c r="I4" s="3"/>
      <c r="J4" s="4"/>
    </row>
    <row r="5" ht="6" customHeight="1"/>
    <row r="6" ht="12" customHeight="1"/>
    <row r="7" spans="1:4" ht="12">
      <c r="A7" s="1" t="s">
        <v>35</v>
      </c>
      <c r="B7" s="1">
        <v>8</v>
      </c>
      <c r="C7" s="1">
        <v>10</v>
      </c>
      <c r="D7" s="1">
        <v>2</v>
      </c>
    </row>
    <row r="8" spans="1:10" ht="15.75" customHeight="1">
      <c r="A8" s="14"/>
      <c r="B8" s="15"/>
      <c r="C8" s="15"/>
      <c r="D8" s="15"/>
      <c r="E8" s="15"/>
      <c r="F8" s="66"/>
      <c r="G8" s="67"/>
      <c r="H8" s="67"/>
      <c r="I8" s="67"/>
      <c r="J8" s="67"/>
    </row>
    <row r="9" spans="1:10" s="73" customFormat="1" ht="13.5" customHeight="1">
      <c r="A9" s="68" t="s">
        <v>18</v>
      </c>
      <c r="B9" s="69"/>
      <c r="C9" s="69"/>
      <c r="D9" s="69"/>
      <c r="E9" s="70"/>
      <c r="F9" s="71" t="s">
        <v>19</v>
      </c>
      <c r="G9" s="72" t="s">
        <v>21</v>
      </c>
      <c r="H9" s="72" t="s">
        <v>20</v>
      </c>
      <c r="I9" s="72" t="s">
        <v>23</v>
      </c>
      <c r="J9" s="72" t="s">
        <v>24</v>
      </c>
    </row>
    <row r="11" spans="1:4" ht="12">
      <c r="A11" s="1" t="s">
        <v>31</v>
      </c>
      <c r="B11" s="1">
        <v>12</v>
      </c>
      <c r="C11" s="1">
        <v>10</v>
      </c>
      <c r="D11" s="1">
        <v>1</v>
      </c>
    </row>
    <row r="12" spans="1:10" ht="13.5" customHeight="1">
      <c r="A12" s="60"/>
      <c r="B12" s="60"/>
      <c r="C12" s="20"/>
      <c r="D12" s="20"/>
      <c r="E12" s="20"/>
      <c r="F12" s="21"/>
      <c r="G12" s="59"/>
      <c r="H12" s="53"/>
      <c r="I12" s="18"/>
      <c r="J12" s="82"/>
    </row>
    <row r="14" spans="1:4" ht="12">
      <c r="A14" s="1" t="s">
        <v>32</v>
      </c>
      <c r="B14" s="1">
        <v>15</v>
      </c>
      <c r="C14" s="1">
        <v>10</v>
      </c>
      <c r="D14" s="1">
        <v>1</v>
      </c>
    </row>
    <row r="15" spans="1:10" ht="13.5" customHeight="1">
      <c r="A15" s="74" t="s">
        <v>22</v>
      </c>
      <c r="B15" s="8"/>
      <c r="C15" s="8"/>
      <c r="D15" s="8"/>
      <c r="E15" s="9"/>
      <c r="F15" s="45"/>
      <c r="G15" s="49"/>
      <c r="H15" s="84"/>
      <c r="I15" s="19"/>
      <c r="J15" s="83"/>
    </row>
    <row r="17" spans="1:4" ht="12">
      <c r="A17" s="1" t="s">
        <v>33</v>
      </c>
      <c r="B17" s="1">
        <v>18</v>
      </c>
      <c r="C17" s="1">
        <v>10</v>
      </c>
      <c r="D17" s="1">
        <v>1</v>
      </c>
    </row>
    <row r="18" spans="1:10" ht="13.5" customHeight="1">
      <c r="A18" s="80"/>
      <c r="B18" s="6"/>
      <c r="C18" s="6"/>
      <c r="D18" s="6"/>
      <c r="E18" s="7"/>
      <c r="F18" s="46"/>
      <c r="G18" s="46"/>
      <c r="H18" s="5"/>
      <c r="I18" s="6"/>
      <c r="J18" s="7"/>
    </row>
    <row r="21" spans="1:10" ht="15.75" customHeight="1">
      <c r="A21" s="62"/>
      <c r="B21" s="63"/>
      <c r="C21" s="64"/>
      <c r="D21" s="64"/>
      <c r="E21" s="64"/>
      <c r="F21" s="65"/>
      <c r="G21" s="64"/>
      <c r="H21" s="64"/>
      <c r="I21" s="64"/>
      <c r="J21" s="64"/>
    </row>
    <row r="24" spans="1:10" ht="15.75" customHeight="1">
      <c r="A24" s="62"/>
      <c r="B24" s="63"/>
      <c r="C24" s="64"/>
      <c r="D24" s="64"/>
      <c r="E24" s="64"/>
      <c r="F24" s="65"/>
      <c r="G24" s="64"/>
      <c r="H24" s="64"/>
      <c r="I24" s="64"/>
      <c r="J24" s="64"/>
    </row>
    <row r="27" spans="1:10" ht="13.5" customHeight="1">
      <c r="A27" s="147" t="s">
        <v>29</v>
      </c>
      <c r="B27" s="159"/>
      <c r="C27" s="159"/>
      <c r="D27" s="159"/>
      <c r="E27" s="148"/>
      <c r="F27" s="85"/>
      <c r="G27" s="85"/>
      <c r="H27" s="152"/>
      <c r="I27" s="153"/>
      <c r="J27" s="154"/>
    </row>
    <row r="28" spans="1:10" ht="13.5" customHeight="1">
      <c r="A28" s="78" t="s">
        <v>28</v>
      </c>
      <c r="B28" s="79"/>
      <c r="C28" s="11"/>
      <c r="D28" s="11"/>
      <c r="E28" s="12"/>
      <c r="F28" s="47"/>
      <c r="G28" s="47"/>
      <c r="H28" s="10"/>
      <c r="I28" s="11"/>
      <c r="J28" s="12"/>
    </row>
    <row r="29" spans="1:10" ht="13.5" customHeight="1">
      <c r="A29" s="80" t="s">
        <v>29</v>
      </c>
      <c r="B29" s="81"/>
      <c r="C29" s="6"/>
      <c r="D29" s="6"/>
      <c r="E29" s="7"/>
      <c r="F29" s="46">
        <f>SUM(F27,F28)</f>
        <v>0</v>
      </c>
      <c r="G29" s="46">
        <f>SUM(G27,G28)</f>
        <v>0</v>
      </c>
      <c r="H29" s="5"/>
      <c r="I29" s="6"/>
      <c r="J29" s="7"/>
    </row>
    <row r="31" spans="1:10" ht="15.75" customHeight="1">
      <c r="A31" s="14"/>
      <c r="B31" s="15"/>
      <c r="C31" s="15"/>
      <c r="D31" s="15"/>
      <c r="E31" s="15"/>
      <c r="F31" s="66"/>
      <c r="G31" s="67"/>
      <c r="H31" s="67"/>
      <c r="I31" s="67"/>
      <c r="J31" s="67"/>
    </row>
    <row r="32" spans="1:10" s="73" customFormat="1" ht="13.5" customHeight="1">
      <c r="A32" s="68" t="s">
        <v>18</v>
      </c>
      <c r="B32" s="69"/>
      <c r="C32" s="69"/>
      <c r="D32" s="69"/>
      <c r="E32" s="70"/>
      <c r="F32" s="71" t="s">
        <v>19</v>
      </c>
      <c r="G32" s="72" t="s">
        <v>21</v>
      </c>
      <c r="H32" s="72" t="s">
        <v>20</v>
      </c>
      <c r="I32" s="163" t="s">
        <v>40</v>
      </c>
      <c r="J32" s="164"/>
    </row>
    <row r="34" spans="1:10" ht="13.5" customHeight="1">
      <c r="A34" s="60"/>
      <c r="B34" s="60"/>
      <c r="C34" s="61"/>
      <c r="D34" s="60"/>
      <c r="E34" s="60"/>
      <c r="F34" s="21"/>
      <c r="G34" s="48"/>
      <c r="H34" s="53"/>
      <c r="I34" s="155"/>
      <c r="J34" s="156"/>
    </row>
    <row r="36" spans="1:10" ht="13.5" customHeight="1">
      <c r="A36" s="74" t="s">
        <v>22</v>
      </c>
      <c r="B36" s="8"/>
      <c r="C36" s="8"/>
      <c r="D36" s="8"/>
      <c r="E36" s="9"/>
      <c r="F36" s="45"/>
      <c r="G36" s="49"/>
      <c r="H36" s="84"/>
      <c r="I36" s="157"/>
      <c r="J36" s="158"/>
    </row>
    <row r="38" spans="1:10" ht="13.5" customHeight="1">
      <c r="A38" s="16"/>
      <c r="B38" s="13"/>
      <c r="C38" s="13"/>
      <c r="D38" s="144" t="s">
        <v>30</v>
      </c>
      <c r="E38" s="145"/>
      <c r="F38" s="145"/>
      <c r="G38" s="145"/>
      <c r="H38" s="146"/>
      <c r="I38" s="75" t="s">
        <v>45</v>
      </c>
      <c r="J38" s="57">
        <f>'申込書'!$G$9</f>
        <v>0</v>
      </c>
    </row>
    <row r="39" spans="1:10" ht="13.5" customHeight="1">
      <c r="A39" s="147" t="s">
        <v>52</v>
      </c>
      <c r="B39" s="148"/>
      <c r="C39" s="165">
        <f>'申込書'!$C$6</f>
        <v>42889</v>
      </c>
      <c r="D39" s="166"/>
      <c r="E39" s="167"/>
      <c r="F39" s="76" t="s">
        <v>25</v>
      </c>
      <c r="G39" s="55">
        <f>'申込書'!$I$6</f>
        <v>42887</v>
      </c>
      <c r="H39" s="77" t="s">
        <v>27</v>
      </c>
      <c r="I39" s="76" t="s">
        <v>46</v>
      </c>
      <c r="J39" s="56">
        <f>'申込書'!$C$9</f>
        <v>0</v>
      </c>
    </row>
    <row r="40" spans="1:10" ht="13.5" customHeight="1">
      <c r="A40" s="141"/>
      <c r="B40" s="142"/>
      <c r="C40" s="142"/>
      <c r="D40" s="142"/>
      <c r="E40" s="143"/>
      <c r="F40" s="76" t="s">
        <v>26</v>
      </c>
      <c r="G40" s="55">
        <f>'申込書'!$M$6</f>
        <v>42888</v>
      </c>
      <c r="H40" s="86">
        <f>'申込書'!$C$7</f>
        <v>0</v>
      </c>
      <c r="I40" s="3"/>
      <c r="J40" s="4"/>
    </row>
    <row r="41" spans="1:10" ht="13.5" customHeight="1">
      <c r="A41" s="43"/>
      <c r="B41" s="44"/>
      <c r="C41" s="44"/>
      <c r="D41" s="44"/>
      <c r="E41" s="44"/>
      <c r="F41" s="76" t="s">
        <v>41</v>
      </c>
      <c r="G41" s="54"/>
      <c r="H41" s="3"/>
      <c r="I41" s="76" t="s">
        <v>42</v>
      </c>
      <c r="J41" s="58">
        <f>'申込書'!L46</f>
        <v>0</v>
      </c>
    </row>
    <row r="42" ht="6" customHeight="1"/>
  </sheetData>
  <sheetProtection/>
  <mergeCells count="14">
    <mergeCell ref="A4:E4"/>
    <mergeCell ref="I32:J32"/>
    <mergeCell ref="A39:B39"/>
    <mergeCell ref="C39:E39"/>
    <mergeCell ref="A40:E40"/>
    <mergeCell ref="D2:H2"/>
    <mergeCell ref="A3:B3"/>
    <mergeCell ref="D38:H38"/>
    <mergeCell ref="A2:C2"/>
    <mergeCell ref="H27:J27"/>
    <mergeCell ref="I34:J34"/>
    <mergeCell ref="I36:J36"/>
    <mergeCell ref="A27:E27"/>
    <mergeCell ref="C3:E3"/>
  </mergeCells>
  <conditionalFormatting sqref="F12:G12">
    <cfRule type="expression" priority="2" dxfId="281" stopIfTrue="1">
      <formula>$F12&lt;$G12</formula>
    </cfRule>
  </conditionalFormatting>
  <conditionalFormatting sqref="F34:G34">
    <cfRule type="expression" priority="1" dxfId="281" stopIfTrue="1">
      <formula>$F34&lt;$G34</formula>
    </cfRule>
  </conditionalFormatting>
  <dataValidations count="1">
    <dataValidation type="whole" operator="greaterThanOrEqual" allowBlank="1" showInputMessage="1" showErrorMessage="1" sqref="G12 G3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3"/>
    <pageSetUpPr fitToPage="1"/>
  </sheetPr>
  <dimension ref="A1:AF26"/>
  <sheetViews>
    <sheetView showGridLines="0" showZeros="0" tabSelected="1" zoomScale="85" zoomScaleNormal="85" zoomScaleSheetLayoutView="75" zoomScalePageLayoutView="0" workbookViewId="0" topLeftCell="A1">
      <selection activeCell="P6" sqref="P6"/>
    </sheetView>
  </sheetViews>
  <sheetFormatPr defaultColWidth="9.140625" defaultRowHeight="15"/>
  <cols>
    <col min="1" max="1" width="8.57421875" style="87" customWidth="1"/>
    <col min="2" max="2" width="4.57421875" style="87" customWidth="1"/>
    <col min="3" max="15" width="5.57421875" style="87" customWidth="1"/>
    <col min="16" max="16" width="9.00390625" style="87" customWidth="1"/>
    <col min="17" max="17" width="9.00390625" style="87" hidden="1" customWidth="1"/>
    <col min="18" max="18" width="8.7109375" style="87" hidden="1" customWidth="1"/>
    <col min="19" max="19" width="14.00390625" style="87" hidden="1" customWidth="1"/>
    <col min="20" max="20" width="9.28125" style="87" hidden="1" customWidth="1"/>
    <col min="21" max="21" width="30.7109375" style="87" hidden="1" customWidth="1"/>
    <col min="22" max="25" width="11.00390625" style="87" hidden="1" customWidth="1"/>
    <col min="26" max="26" width="9.28125" style="87" hidden="1" customWidth="1"/>
    <col min="27" max="27" width="8.421875" style="87" hidden="1" customWidth="1"/>
    <col min="28" max="28" width="12.00390625" style="87" hidden="1" customWidth="1"/>
    <col min="29" max="29" width="20.421875" style="87" hidden="1" customWidth="1"/>
    <col min="30" max="32" width="9.00390625" style="87" hidden="1" customWidth="1"/>
    <col min="33" max="33" width="0" style="87" hidden="1" customWidth="1"/>
    <col min="34" max="16384" width="9.00390625" style="87" customWidth="1"/>
  </cols>
  <sheetData>
    <row r="1" spans="1:12" ht="39.75" customHeight="1">
      <c r="A1" s="207">
        <v>42887</v>
      </c>
      <c r="B1" s="208"/>
      <c r="C1" s="208"/>
      <c r="D1" s="209"/>
      <c r="G1" s="88"/>
      <c r="H1" s="88"/>
      <c r="I1" s="88"/>
      <c r="J1" s="88"/>
      <c r="K1" s="88"/>
      <c r="L1" s="88"/>
    </row>
    <row r="2" spans="1:15" ht="10.5" customHeight="1">
      <c r="A2" s="89"/>
      <c r="B2" s="89"/>
      <c r="C2" s="89"/>
      <c r="D2" s="89"/>
      <c r="E2" s="90"/>
      <c r="F2" s="88"/>
      <c r="G2" s="88"/>
      <c r="H2" s="88"/>
      <c r="I2" s="88"/>
      <c r="J2" s="88"/>
      <c r="K2" s="88"/>
      <c r="L2" s="88"/>
      <c r="M2" s="91"/>
      <c r="N2" s="91"/>
      <c r="O2" s="91"/>
    </row>
    <row r="3" spans="1:15" ht="49.5" customHeight="1">
      <c r="A3" s="92" t="s">
        <v>50</v>
      </c>
      <c r="B3" s="93"/>
      <c r="C3" s="93"/>
      <c r="D3" s="93"/>
      <c r="E3" s="94"/>
      <c r="F3" s="92"/>
      <c r="G3" s="92"/>
      <c r="H3" s="92"/>
      <c r="I3" s="92"/>
      <c r="J3" s="92"/>
      <c r="K3" s="92"/>
      <c r="L3" s="92"/>
      <c r="M3" s="95"/>
      <c r="N3" s="95"/>
      <c r="O3" s="95"/>
    </row>
    <row r="4" spans="1:31" ht="14.25">
      <c r="A4" s="96"/>
      <c r="B4" s="97"/>
      <c r="C4" s="97"/>
      <c r="D4" s="97"/>
      <c r="E4" s="97"/>
      <c r="F4" s="98"/>
      <c r="G4" s="98"/>
      <c r="H4" s="98"/>
      <c r="I4" s="98"/>
      <c r="J4" s="99"/>
      <c r="K4" s="214" t="s">
        <v>51</v>
      </c>
      <c r="L4" s="214"/>
      <c r="M4" s="210"/>
      <c r="N4" s="210"/>
      <c r="O4" s="210"/>
      <c r="P4" s="97"/>
      <c r="AE4" s="100"/>
    </row>
    <row r="5" spans="1:15" ht="10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30" ht="34.5" customHeight="1">
      <c r="A6" s="197" t="s">
        <v>52</v>
      </c>
      <c r="B6" s="198"/>
      <c r="C6" s="219">
        <v>42889</v>
      </c>
      <c r="D6" s="219"/>
      <c r="E6" s="219"/>
      <c r="F6" s="101" t="s">
        <v>53</v>
      </c>
      <c r="G6" s="184" t="s">
        <v>54</v>
      </c>
      <c r="H6" s="201"/>
      <c r="I6" s="213">
        <f>C6-2</f>
        <v>42887</v>
      </c>
      <c r="J6" s="213"/>
      <c r="K6" s="102" t="s">
        <v>55</v>
      </c>
      <c r="L6" s="103"/>
      <c r="M6" s="211">
        <f>C6-1</f>
        <v>42888</v>
      </c>
      <c r="N6" s="212"/>
      <c r="O6" s="104" t="s">
        <v>56</v>
      </c>
      <c r="R6" s="87" t="s">
        <v>4</v>
      </c>
      <c r="S6" s="87" t="s">
        <v>57</v>
      </c>
      <c r="T6" s="105" t="s">
        <v>58</v>
      </c>
      <c r="U6" s="87" t="s">
        <v>59</v>
      </c>
      <c r="V6" s="87" t="s">
        <v>60</v>
      </c>
      <c r="W6" s="87" t="s">
        <v>60</v>
      </c>
      <c r="X6" s="87" t="s">
        <v>7</v>
      </c>
      <c r="Y6" s="87" t="s">
        <v>7</v>
      </c>
      <c r="Z6" s="87" t="s">
        <v>6</v>
      </c>
      <c r="AA6" s="87" t="s">
        <v>14</v>
      </c>
      <c r="AB6" s="87" t="s">
        <v>61</v>
      </c>
      <c r="AC6" s="87" t="s">
        <v>8</v>
      </c>
      <c r="AD6" s="105" t="s">
        <v>62</v>
      </c>
    </row>
    <row r="7" spans="1:32" ht="34.5" customHeight="1">
      <c r="A7" s="220" t="s">
        <v>27</v>
      </c>
      <c r="B7" s="221"/>
      <c r="C7" s="22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/>
      <c r="R7" s="87" t="s">
        <v>3</v>
      </c>
      <c r="S7" s="87" t="s">
        <v>2</v>
      </c>
      <c r="T7" s="87" t="s">
        <v>5</v>
      </c>
      <c r="U7" s="105" t="s">
        <v>39</v>
      </c>
      <c r="V7" s="87" t="s">
        <v>1</v>
      </c>
      <c r="W7" s="87" t="s">
        <v>0</v>
      </c>
      <c r="X7" s="87" t="s">
        <v>9</v>
      </c>
      <c r="Y7" s="87" t="s">
        <v>10</v>
      </c>
      <c r="Z7" s="87" t="s">
        <v>11</v>
      </c>
      <c r="AA7" s="87" t="s">
        <v>13</v>
      </c>
      <c r="AB7" s="87" t="s">
        <v>15</v>
      </c>
      <c r="AC7" s="87" t="s">
        <v>12</v>
      </c>
      <c r="AD7" s="105" t="s">
        <v>36</v>
      </c>
      <c r="AE7" s="105"/>
      <c r="AF7" s="105"/>
    </row>
    <row r="8" spans="1:31" ht="34.5" customHeight="1">
      <c r="A8" s="220" t="s">
        <v>63</v>
      </c>
      <c r="B8" s="221"/>
      <c r="C8" s="224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R8" s="87" t="s">
        <v>17</v>
      </c>
      <c r="S8" s="35">
        <f>C6</f>
        <v>42889</v>
      </c>
      <c r="T8" s="36">
        <v>1</v>
      </c>
      <c r="U8" s="37">
        <v>220000</v>
      </c>
      <c r="V8" s="38">
        <f>C7</f>
        <v>0</v>
      </c>
      <c r="W8" s="38">
        <f>C8</f>
        <v>0</v>
      </c>
      <c r="X8" s="35">
        <f>I6</f>
        <v>42887</v>
      </c>
      <c r="Y8" s="35">
        <f>M6</f>
        <v>42888</v>
      </c>
      <c r="Z8" s="38">
        <f>L9</f>
        <v>0</v>
      </c>
      <c r="AA8" s="39">
        <v>50</v>
      </c>
      <c r="AB8" s="41"/>
      <c r="AC8" s="38"/>
      <c r="AD8" s="40">
        <f>N15</f>
        <v>0</v>
      </c>
      <c r="AE8" s="106"/>
    </row>
    <row r="9" spans="1:15" ht="34.5" customHeight="1">
      <c r="A9" s="220" t="s">
        <v>64</v>
      </c>
      <c r="B9" s="221"/>
      <c r="C9" s="224"/>
      <c r="D9" s="225"/>
      <c r="E9" s="230" t="s">
        <v>5</v>
      </c>
      <c r="F9" s="255"/>
      <c r="G9" s="256"/>
      <c r="H9" s="257"/>
      <c r="I9" s="258"/>
      <c r="J9" s="230" t="s">
        <v>65</v>
      </c>
      <c r="K9" s="231"/>
      <c r="L9" s="227">
        <f>L24</f>
        <v>0</v>
      </c>
      <c r="M9" s="228"/>
      <c r="N9" s="228"/>
      <c r="O9" s="229"/>
    </row>
    <row r="10" spans="1:15" ht="33" customHeight="1">
      <c r="A10" s="232" t="s">
        <v>66</v>
      </c>
      <c r="B10" s="203"/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4"/>
    </row>
    <row r="11" spans="1:15" ht="33" customHeight="1">
      <c r="A11" s="233"/>
      <c r="B11" s="218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</row>
    <row r="12" spans="1:15" ht="33" customHeight="1">
      <c r="A12" s="233"/>
      <c r="B12" s="218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</row>
    <row r="13" spans="1:16" ht="33" customHeight="1">
      <c r="A13" s="233"/>
      <c r="B13" s="218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105"/>
    </row>
    <row r="14" spans="1:15" ht="33" customHeight="1">
      <c r="A14" s="234"/>
      <c r="B14" s="205"/>
      <c r="C14" s="128"/>
      <c r="D14" s="129"/>
      <c r="E14" s="129"/>
      <c r="F14" s="129"/>
      <c r="G14" s="129"/>
      <c r="H14" s="129"/>
      <c r="I14" s="129"/>
      <c r="J14" s="130"/>
      <c r="K14" s="251" t="s">
        <v>100</v>
      </c>
      <c r="L14" s="252"/>
      <c r="M14" s="252"/>
      <c r="N14" s="249"/>
      <c r="O14" s="250"/>
    </row>
    <row r="15" spans="1:15" ht="34.5" customHeight="1" thickBot="1">
      <c r="A15" s="235" t="s">
        <v>67</v>
      </c>
      <c r="B15" s="223"/>
      <c r="C15" s="259"/>
      <c r="D15" s="260"/>
      <c r="E15" s="261"/>
      <c r="F15" s="222" t="s">
        <v>68</v>
      </c>
      <c r="G15" s="223"/>
      <c r="H15" s="253"/>
      <c r="I15" s="253"/>
      <c r="J15" s="254"/>
      <c r="K15" s="243" t="s">
        <v>36</v>
      </c>
      <c r="L15" s="244"/>
      <c r="M15" s="244"/>
      <c r="N15" s="236"/>
      <c r="O15" s="237"/>
    </row>
    <row r="16" spans="1:15" ht="34.5" customHeight="1">
      <c r="A16" s="215" t="s">
        <v>69</v>
      </c>
      <c r="B16" s="216"/>
      <c r="C16" s="109"/>
      <c r="D16" s="247" t="s">
        <v>70</v>
      </c>
      <c r="E16" s="247"/>
      <c r="F16" s="247"/>
      <c r="G16" s="248"/>
      <c r="H16" s="193" t="s">
        <v>71</v>
      </c>
      <c r="I16" s="194"/>
      <c r="J16" s="189"/>
      <c r="K16" s="189"/>
      <c r="L16" s="189"/>
      <c r="M16" s="189"/>
      <c r="N16" s="189"/>
      <c r="O16" s="190"/>
    </row>
    <row r="17" spans="1:15" ht="34.5" customHeight="1">
      <c r="A17" s="217"/>
      <c r="B17" s="218"/>
      <c r="C17" s="107"/>
      <c r="D17" s="175" t="s">
        <v>72</v>
      </c>
      <c r="E17" s="175"/>
      <c r="F17" s="175"/>
      <c r="G17" s="176"/>
      <c r="H17" s="195" t="s">
        <v>680</v>
      </c>
      <c r="I17" s="196"/>
      <c r="J17" s="196"/>
      <c r="K17" s="196"/>
      <c r="L17" s="110"/>
      <c r="M17" s="111" t="s">
        <v>73</v>
      </c>
      <c r="N17" s="110"/>
      <c r="O17" s="112" t="s">
        <v>74</v>
      </c>
    </row>
    <row r="18" spans="1:15" ht="33" customHeight="1">
      <c r="A18" s="217"/>
      <c r="B18" s="218"/>
      <c r="C18" s="177" t="s">
        <v>75</v>
      </c>
      <c r="D18" s="178"/>
      <c r="E18" s="107"/>
      <c r="F18" s="174" t="s">
        <v>76</v>
      </c>
      <c r="G18" s="174"/>
      <c r="H18" s="174"/>
      <c r="I18" s="192"/>
      <c r="J18" s="107"/>
      <c r="K18" s="174" t="s">
        <v>77</v>
      </c>
      <c r="L18" s="174"/>
      <c r="M18" s="174"/>
      <c r="N18" s="108"/>
      <c r="O18" s="113"/>
    </row>
    <row r="19" spans="1:15" ht="33" customHeight="1">
      <c r="A19" s="217"/>
      <c r="B19" s="218"/>
      <c r="C19" s="179"/>
      <c r="D19" s="180"/>
      <c r="E19" s="107"/>
      <c r="F19" s="174" t="s">
        <v>78</v>
      </c>
      <c r="G19" s="174"/>
      <c r="H19" s="191"/>
      <c r="I19" s="191"/>
      <c r="J19" s="191"/>
      <c r="K19" s="191"/>
      <c r="L19" s="191"/>
      <c r="M19" s="191"/>
      <c r="N19" s="191"/>
      <c r="O19" s="113" t="s">
        <v>79</v>
      </c>
    </row>
    <row r="20" spans="1:15" ht="34.5" customHeight="1">
      <c r="A20" s="202" t="s">
        <v>24</v>
      </c>
      <c r="B20" s="203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3"/>
    </row>
    <row r="21" spans="1:15" ht="34.5" customHeight="1">
      <c r="A21" s="204"/>
      <c r="B21" s="205"/>
      <c r="C21" s="171"/>
      <c r="D21" s="172"/>
      <c r="E21" s="172"/>
      <c r="F21" s="172"/>
      <c r="G21" s="172"/>
      <c r="H21" s="172"/>
      <c r="I21" s="173"/>
      <c r="J21" s="114" t="s">
        <v>47</v>
      </c>
      <c r="K21" s="115"/>
      <c r="L21" s="181"/>
      <c r="M21" s="182"/>
      <c r="N21" s="182"/>
      <c r="O21" s="183"/>
    </row>
    <row r="22" spans="1:15" ht="24.75" customHeight="1">
      <c r="A22" s="116"/>
      <c r="B22" s="116"/>
      <c r="C22" s="117"/>
      <c r="D22" s="117"/>
      <c r="E22" s="117"/>
      <c r="F22" s="117"/>
      <c r="G22" s="117"/>
      <c r="H22" s="117"/>
      <c r="I22" s="117"/>
      <c r="J22" s="118"/>
      <c r="K22" s="119"/>
      <c r="L22" s="120"/>
      <c r="M22" s="120"/>
      <c r="N22" s="120"/>
      <c r="O22" s="120"/>
    </row>
    <row r="23" spans="1:15" ht="24.75" customHeight="1" thickBot="1">
      <c r="A23" s="121" t="s">
        <v>80</v>
      </c>
      <c r="B23" s="122"/>
      <c r="C23" s="123"/>
      <c r="D23" s="123"/>
      <c r="E23" s="123"/>
      <c r="F23" s="123"/>
      <c r="G23" s="123"/>
      <c r="H23" s="123"/>
      <c r="I23" s="123"/>
      <c r="J23" s="124"/>
      <c r="K23" s="125"/>
      <c r="L23" s="126"/>
      <c r="M23" s="126"/>
      <c r="N23" s="126"/>
      <c r="O23" s="126"/>
    </row>
    <row r="24" spans="1:15" ht="27.75" customHeight="1">
      <c r="A24" s="197" t="s">
        <v>81</v>
      </c>
      <c r="B24" s="198"/>
      <c r="C24" s="199"/>
      <c r="D24" s="200"/>
      <c r="E24" s="184" t="s">
        <v>5</v>
      </c>
      <c r="F24" s="201"/>
      <c r="G24" s="199" t="s">
        <v>16</v>
      </c>
      <c r="H24" s="206"/>
      <c r="I24" s="200"/>
      <c r="J24" s="184" t="s">
        <v>65</v>
      </c>
      <c r="K24" s="185"/>
      <c r="L24" s="186">
        <f>'集計表'!G4</f>
        <v>0</v>
      </c>
      <c r="M24" s="187"/>
      <c r="N24" s="187"/>
      <c r="O24" s="188"/>
    </row>
    <row r="25" spans="1:15" ht="27.75" customHeight="1" thickBot="1">
      <c r="A25" s="235" t="s">
        <v>66</v>
      </c>
      <c r="B25" s="223"/>
      <c r="C25" s="240"/>
      <c r="D25" s="241"/>
      <c r="E25" s="241"/>
      <c r="F25" s="241"/>
      <c r="G25" s="241"/>
      <c r="H25" s="241"/>
      <c r="I25" s="241"/>
      <c r="J25" s="242"/>
      <c r="K25" s="243" t="s">
        <v>82</v>
      </c>
      <c r="L25" s="244"/>
      <c r="M25" s="244"/>
      <c r="N25" s="245"/>
      <c r="O25" s="246"/>
    </row>
    <row r="26" spans="1:15" ht="34.5" customHeight="1">
      <c r="A26" s="238"/>
      <c r="B26" s="238"/>
      <c r="C26" s="238"/>
      <c r="D26" s="238"/>
      <c r="E26" s="127"/>
      <c r="F26" s="127"/>
      <c r="G26" s="127"/>
      <c r="H26" s="127"/>
      <c r="I26" s="127"/>
      <c r="J26" s="239" t="s">
        <v>83</v>
      </c>
      <c r="K26" s="239"/>
      <c r="L26" s="239"/>
      <c r="M26" s="239"/>
      <c r="N26" s="239"/>
      <c r="O26" s="239"/>
    </row>
  </sheetData>
  <sheetProtection password="C791" sheet="1" objects="1" scenarios="1"/>
  <protectedRanges>
    <protectedRange sqref="B4:E4 J4:K4 M4:O4" name="範囲1"/>
  </protectedRanges>
  <mergeCells count="58">
    <mergeCell ref="C7:O7"/>
    <mergeCell ref="N14:O14"/>
    <mergeCell ref="K14:M14"/>
    <mergeCell ref="H15:J15"/>
    <mergeCell ref="K15:M15"/>
    <mergeCell ref="E9:F9"/>
    <mergeCell ref="G9:I9"/>
    <mergeCell ref="C9:D9"/>
    <mergeCell ref="C15:E15"/>
    <mergeCell ref="C10:O10"/>
    <mergeCell ref="A10:B14"/>
    <mergeCell ref="A15:B15"/>
    <mergeCell ref="N15:O15"/>
    <mergeCell ref="A26:D26"/>
    <mergeCell ref="J26:O26"/>
    <mergeCell ref="A25:B25"/>
    <mergeCell ref="C25:J25"/>
    <mergeCell ref="K25:M25"/>
    <mergeCell ref="N25:O25"/>
    <mergeCell ref="D16:G16"/>
    <mergeCell ref="A16:B19"/>
    <mergeCell ref="C6:E6"/>
    <mergeCell ref="G6:H6"/>
    <mergeCell ref="A7:B7"/>
    <mergeCell ref="F15:G15"/>
    <mergeCell ref="A8:B8"/>
    <mergeCell ref="C8:O8"/>
    <mergeCell ref="A9:B9"/>
    <mergeCell ref="L9:O9"/>
    <mergeCell ref="J9:K9"/>
    <mergeCell ref="A1:D1"/>
    <mergeCell ref="M4:O4"/>
    <mergeCell ref="M6:N6"/>
    <mergeCell ref="I6:J6"/>
    <mergeCell ref="K4:L4"/>
    <mergeCell ref="A6:B6"/>
    <mergeCell ref="A24:B24"/>
    <mergeCell ref="C24:D24"/>
    <mergeCell ref="E24:F24"/>
    <mergeCell ref="A20:B21"/>
    <mergeCell ref="C21:I21"/>
    <mergeCell ref="G24:I24"/>
    <mergeCell ref="L21:O21"/>
    <mergeCell ref="J24:K24"/>
    <mergeCell ref="L24:O24"/>
    <mergeCell ref="J16:O16"/>
    <mergeCell ref="K18:M18"/>
    <mergeCell ref="H19:N19"/>
    <mergeCell ref="F18:I18"/>
    <mergeCell ref="H16:I16"/>
    <mergeCell ref="H17:K17"/>
    <mergeCell ref="C11:O11"/>
    <mergeCell ref="C12:O12"/>
    <mergeCell ref="C13:O13"/>
    <mergeCell ref="C20:O20"/>
    <mergeCell ref="F19:G19"/>
    <mergeCell ref="D17:G17"/>
    <mergeCell ref="C18:D19"/>
  </mergeCells>
  <dataValidations count="4">
    <dataValidation type="textLength" showInputMessage="1" showErrorMessage="1" sqref="C7:O7">
      <formula1>0</formula1>
      <formula2>20</formula2>
    </dataValidation>
    <dataValidation type="textLength" allowBlank="1" showInputMessage="1" showErrorMessage="1" sqref="C8:O8">
      <formula1>0</formula1>
      <formula2>15</formula2>
    </dataValidation>
    <dataValidation type="textLength" allowBlank="1" showInputMessage="1" showErrorMessage="1" sqref="C20:O20">
      <formula1>0</formula1>
      <formula2>35</formula2>
    </dataValidation>
    <dataValidation type="textLength" allowBlank="1" showInputMessage="1" showErrorMessage="1" sqref="C21:I21">
      <formula1>0</formula1>
      <formula2>19</formula2>
    </dataValidation>
  </dataValidations>
  <printOptions/>
  <pageMargins left="0.7874015748031497" right="0.7874015748031497" top="0.65" bottom="0.4" header="0.42" footer="0.27"/>
  <pageSetup fitToHeight="1" fitToWidth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6" s="133" customFormat="1" ht="13.5">
      <c r="A1" s="133" t="s">
        <v>12</v>
      </c>
      <c r="B1" s="133" t="s">
        <v>321</v>
      </c>
      <c r="C1" s="133" t="s">
        <v>322</v>
      </c>
      <c r="D1" s="133" t="s">
        <v>323</v>
      </c>
      <c r="E1" s="133" t="s">
        <v>324</v>
      </c>
      <c r="F1" s="133" t="s">
        <v>325</v>
      </c>
      <c r="G1" s="133" t="s">
        <v>326</v>
      </c>
      <c r="H1" s="133" t="s">
        <v>327</v>
      </c>
      <c r="I1" s="133" t="s">
        <v>328</v>
      </c>
      <c r="J1" s="133" t="s">
        <v>329</v>
      </c>
      <c r="K1" s="133" t="s">
        <v>330</v>
      </c>
      <c r="L1" s="133" t="s">
        <v>331</v>
      </c>
      <c r="M1" s="133" t="s">
        <v>332</v>
      </c>
      <c r="N1" s="133" t="s">
        <v>333</v>
      </c>
      <c r="O1" s="133" t="s">
        <v>334</v>
      </c>
      <c r="P1" s="133" t="s">
        <v>335</v>
      </c>
    </row>
    <row r="2" spans="1:16" ht="13.5">
      <c r="A2">
        <v>10</v>
      </c>
      <c r="B2" t="s">
        <v>84</v>
      </c>
      <c r="C2">
        <v>1</v>
      </c>
      <c r="D2">
        <v>0</v>
      </c>
      <c r="E2">
        <v>1</v>
      </c>
      <c r="F2" t="s">
        <v>101</v>
      </c>
      <c r="G2">
        <v>160</v>
      </c>
      <c r="H2">
        <v>1100</v>
      </c>
      <c r="I2">
        <v>1</v>
      </c>
      <c r="J2" s="131">
        <v>40578.62425925926</v>
      </c>
      <c r="K2" s="131">
        <v>41843.43913194445</v>
      </c>
      <c r="L2" t="s">
        <v>336</v>
      </c>
      <c r="M2">
        <v>0</v>
      </c>
      <c r="N2">
        <v>0</v>
      </c>
      <c r="O2">
        <v>0</v>
      </c>
      <c r="P2">
        <v>0</v>
      </c>
    </row>
    <row r="3" spans="1:16" ht="13.5">
      <c r="A3">
        <v>10</v>
      </c>
      <c r="B3" t="s">
        <v>84</v>
      </c>
      <c r="C3">
        <v>2</v>
      </c>
      <c r="D3">
        <v>0</v>
      </c>
      <c r="E3">
        <v>1</v>
      </c>
      <c r="F3" t="s">
        <v>102</v>
      </c>
      <c r="G3">
        <v>370</v>
      </c>
      <c r="H3">
        <v>1100</v>
      </c>
      <c r="I3">
        <v>1</v>
      </c>
      <c r="J3" s="131">
        <v>40578.62501157408</v>
      </c>
      <c r="K3" s="131">
        <v>42542.68306712963</v>
      </c>
      <c r="L3" t="s">
        <v>336</v>
      </c>
      <c r="M3">
        <v>0</v>
      </c>
      <c r="N3">
        <v>0</v>
      </c>
      <c r="O3">
        <v>0</v>
      </c>
      <c r="P3">
        <v>0</v>
      </c>
    </row>
    <row r="4" spans="1:16" ht="13.5">
      <c r="A4">
        <v>10</v>
      </c>
      <c r="B4" t="s">
        <v>84</v>
      </c>
      <c r="C4">
        <v>3</v>
      </c>
      <c r="D4">
        <v>0</v>
      </c>
      <c r="E4">
        <v>1</v>
      </c>
      <c r="F4" t="s">
        <v>103</v>
      </c>
      <c r="G4">
        <v>140</v>
      </c>
      <c r="H4">
        <v>1000</v>
      </c>
      <c r="I4">
        <v>1</v>
      </c>
      <c r="J4" s="131">
        <v>40578.625914351855</v>
      </c>
      <c r="K4" s="131">
        <v>42473.714224537034</v>
      </c>
      <c r="L4" t="s">
        <v>336</v>
      </c>
      <c r="M4">
        <v>0</v>
      </c>
      <c r="N4">
        <v>0</v>
      </c>
      <c r="O4">
        <v>0</v>
      </c>
      <c r="P4">
        <v>0</v>
      </c>
    </row>
    <row r="5" spans="1:16" ht="13.5">
      <c r="A5">
        <v>10</v>
      </c>
      <c r="B5" t="s">
        <v>84</v>
      </c>
      <c r="C5">
        <v>4</v>
      </c>
      <c r="D5">
        <v>0</v>
      </c>
      <c r="E5">
        <v>1</v>
      </c>
      <c r="F5" t="s">
        <v>104</v>
      </c>
      <c r="G5">
        <v>50</v>
      </c>
      <c r="H5">
        <v>1107</v>
      </c>
      <c r="I5">
        <v>1</v>
      </c>
      <c r="J5" s="131">
        <v>40578.62841435185</v>
      </c>
      <c r="K5" s="131">
        <v>41453.58052083333</v>
      </c>
      <c r="L5" t="s">
        <v>337</v>
      </c>
      <c r="M5">
        <v>0</v>
      </c>
      <c r="N5">
        <v>0</v>
      </c>
      <c r="O5">
        <v>0</v>
      </c>
      <c r="P5">
        <v>0</v>
      </c>
    </row>
    <row r="6" spans="1:16" ht="13.5">
      <c r="A6">
        <v>10</v>
      </c>
      <c r="B6" t="s">
        <v>84</v>
      </c>
      <c r="C6">
        <v>5</v>
      </c>
      <c r="D6">
        <v>0</v>
      </c>
      <c r="E6">
        <v>1</v>
      </c>
      <c r="F6" t="s">
        <v>105</v>
      </c>
      <c r="G6">
        <v>190</v>
      </c>
      <c r="H6">
        <v>1107</v>
      </c>
      <c r="I6">
        <v>1</v>
      </c>
      <c r="J6" s="131">
        <v>40578.629166666666</v>
      </c>
      <c r="K6" s="131">
        <v>41542.63512731482</v>
      </c>
      <c r="L6" t="s">
        <v>337</v>
      </c>
      <c r="M6">
        <v>0</v>
      </c>
      <c r="N6">
        <v>0</v>
      </c>
      <c r="O6">
        <v>0</v>
      </c>
      <c r="P6">
        <v>0</v>
      </c>
    </row>
    <row r="7" spans="1:16" ht="13.5">
      <c r="A7">
        <v>10</v>
      </c>
      <c r="B7" t="s">
        <v>85</v>
      </c>
      <c r="C7">
        <v>1</v>
      </c>
      <c r="D7">
        <v>0</v>
      </c>
      <c r="E7">
        <v>1</v>
      </c>
      <c r="F7" t="s">
        <v>106</v>
      </c>
      <c r="G7">
        <v>160</v>
      </c>
      <c r="H7">
        <v>1297</v>
      </c>
      <c r="I7">
        <v>1</v>
      </c>
      <c r="J7" s="131">
        <v>40578.62994212963</v>
      </c>
      <c r="K7" s="131">
        <v>42522.728680555556</v>
      </c>
      <c r="L7" t="s">
        <v>336</v>
      </c>
      <c r="M7">
        <v>0</v>
      </c>
      <c r="N7">
        <v>0</v>
      </c>
      <c r="O7">
        <v>0</v>
      </c>
      <c r="P7">
        <v>0</v>
      </c>
    </row>
    <row r="8" spans="1:16" ht="13.5">
      <c r="A8">
        <v>10</v>
      </c>
      <c r="B8" t="s">
        <v>85</v>
      </c>
      <c r="C8">
        <v>2</v>
      </c>
      <c r="D8">
        <v>0</v>
      </c>
      <c r="E8">
        <v>1</v>
      </c>
      <c r="F8" t="s">
        <v>107</v>
      </c>
      <c r="G8">
        <v>190</v>
      </c>
      <c r="H8">
        <v>1255</v>
      </c>
      <c r="I8">
        <v>1</v>
      </c>
      <c r="J8" s="131">
        <v>40578.63055555556</v>
      </c>
      <c r="K8" s="131">
        <v>41786.66153935185</v>
      </c>
      <c r="L8" t="s">
        <v>337</v>
      </c>
      <c r="M8">
        <v>0</v>
      </c>
      <c r="N8">
        <v>0</v>
      </c>
      <c r="O8">
        <v>0</v>
      </c>
      <c r="P8">
        <v>0</v>
      </c>
    </row>
    <row r="9" spans="1:16" ht="13.5">
      <c r="A9">
        <v>10</v>
      </c>
      <c r="B9" t="s">
        <v>85</v>
      </c>
      <c r="C9">
        <v>3</v>
      </c>
      <c r="D9">
        <v>0</v>
      </c>
      <c r="E9">
        <v>1</v>
      </c>
      <c r="F9" t="s">
        <v>108</v>
      </c>
      <c r="G9">
        <v>120</v>
      </c>
      <c r="H9">
        <v>1255</v>
      </c>
      <c r="I9">
        <v>1</v>
      </c>
      <c r="J9" s="131">
        <v>40578.63097222222</v>
      </c>
      <c r="K9" s="131">
        <v>41724.68982638889</v>
      </c>
      <c r="L9" t="s">
        <v>337</v>
      </c>
      <c r="M9">
        <v>0</v>
      </c>
      <c r="N9">
        <v>0</v>
      </c>
      <c r="O9">
        <v>0</v>
      </c>
      <c r="P9">
        <v>0</v>
      </c>
    </row>
    <row r="10" spans="1:16" ht="13.5">
      <c r="A10">
        <v>10</v>
      </c>
      <c r="B10" t="s">
        <v>85</v>
      </c>
      <c r="C10">
        <v>4</v>
      </c>
      <c r="D10">
        <v>0</v>
      </c>
      <c r="E10">
        <v>1</v>
      </c>
      <c r="F10" t="s">
        <v>109</v>
      </c>
      <c r="G10">
        <v>350</v>
      </c>
      <c r="H10">
        <v>1289</v>
      </c>
      <c r="I10">
        <v>9</v>
      </c>
      <c r="J10" s="131">
        <v>40578.63138888889</v>
      </c>
      <c r="K10" s="131">
        <v>42341.659479166665</v>
      </c>
      <c r="L10" t="s">
        <v>500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10</v>
      </c>
      <c r="B11" t="s">
        <v>85</v>
      </c>
      <c r="C11">
        <v>4</v>
      </c>
      <c r="D11">
        <v>1</v>
      </c>
      <c r="E11">
        <v>1</v>
      </c>
      <c r="F11" t="s">
        <v>632</v>
      </c>
      <c r="G11">
        <v>130</v>
      </c>
      <c r="H11">
        <v>1275</v>
      </c>
      <c r="I11">
        <v>1</v>
      </c>
      <c r="J11" s="131">
        <v>42333.5480787037</v>
      </c>
      <c r="K11" s="131">
        <v>42633.46450231481</v>
      </c>
      <c r="L11" t="s">
        <v>336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10</v>
      </c>
      <c r="B12" t="s">
        <v>85</v>
      </c>
      <c r="C12">
        <v>4</v>
      </c>
      <c r="D12">
        <v>2</v>
      </c>
      <c r="E12">
        <v>1</v>
      </c>
      <c r="F12" t="s">
        <v>633</v>
      </c>
      <c r="G12">
        <v>230</v>
      </c>
      <c r="H12">
        <v>1000</v>
      </c>
      <c r="I12">
        <v>1</v>
      </c>
      <c r="J12" s="131">
        <v>42333.548842592594</v>
      </c>
      <c r="K12" s="131">
        <v>42816.51888888889</v>
      </c>
      <c r="L12" t="s">
        <v>500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10</v>
      </c>
      <c r="B13" t="s">
        <v>85</v>
      </c>
      <c r="C13">
        <v>5</v>
      </c>
      <c r="D13">
        <v>0</v>
      </c>
      <c r="E13">
        <v>1</v>
      </c>
      <c r="F13" t="s">
        <v>110</v>
      </c>
      <c r="G13">
        <v>300</v>
      </c>
      <c r="H13">
        <v>1000</v>
      </c>
      <c r="I13">
        <v>1</v>
      </c>
      <c r="J13" s="131">
        <v>40578.6319212963</v>
      </c>
      <c r="K13" s="131">
        <v>42857.405173611114</v>
      </c>
      <c r="L13" t="s">
        <v>500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10</v>
      </c>
      <c r="B14" t="s">
        <v>85</v>
      </c>
      <c r="C14">
        <v>6</v>
      </c>
      <c r="D14">
        <v>0</v>
      </c>
      <c r="E14">
        <v>1</v>
      </c>
      <c r="F14" t="s">
        <v>111</v>
      </c>
      <c r="G14">
        <v>770</v>
      </c>
      <c r="H14">
        <v>1243</v>
      </c>
      <c r="I14">
        <v>9</v>
      </c>
      <c r="J14" s="131">
        <v>40578.63296296296</v>
      </c>
      <c r="K14" s="131">
        <v>41416.62152777778</v>
      </c>
      <c r="L14" t="s">
        <v>337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10</v>
      </c>
      <c r="B15" t="s">
        <v>85</v>
      </c>
      <c r="C15">
        <v>6</v>
      </c>
      <c r="D15">
        <v>1</v>
      </c>
      <c r="E15">
        <v>1</v>
      </c>
      <c r="F15" t="s">
        <v>507</v>
      </c>
      <c r="G15">
        <v>350</v>
      </c>
      <c r="H15">
        <v>1259</v>
      </c>
      <c r="I15">
        <v>1</v>
      </c>
      <c r="J15" s="131">
        <v>41388.55737268519</v>
      </c>
      <c r="K15" s="131">
        <v>42878.71050925926</v>
      </c>
      <c r="L15" t="s">
        <v>337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10</v>
      </c>
      <c r="B16" t="s">
        <v>85</v>
      </c>
      <c r="C16">
        <v>6</v>
      </c>
      <c r="D16">
        <v>2</v>
      </c>
      <c r="E16">
        <v>1</v>
      </c>
      <c r="F16" t="s">
        <v>111</v>
      </c>
      <c r="G16">
        <v>270</v>
      </c>
      <c r="H16">
        <v>1000</v>
      </c>
      <c r="I16">
        <v>1</v>
      </c>
      <c r="J16" s="131">
        <v>41388.57570601852</v>
      </c>
      <c r="K16" s="131">
        <v>42816.519479166665</v>
      </c>
      <c r="L16" t="s">
        <v>526</v>
      </c>
      <c r="M16">
        <v>0</v>
      </c>
      <c r="N16">
        <v>0</v>
      </c>
      <c r="O16">
        <v>0</v>
      </c>
      <c r="P16">
        <v>0</v>
      </c>
    </row>
    <row r="17" spans="1:16" ht="13.5">
      <c r="A17">
        <v>10</v>
      </c>
      <c r="B17" t="s">
        <v>85</v>
      </c>
      <c r="C17">
        <v>6</v>
      </c>
      <c r="D17">
        <v>3</v>
      </c>
      <c r="E17">
        <v>1</v>
      </c>
      <c r="F17" t="s">
        <v>555</v>
      </c>
      <c r="G17">
        <v>190</v>
      </c>
      <c r="H17">
        <v>1274</v>
      </c>
      <c r="I17">
        <v>1</v>
      </c>
      <c r="J17" s="131">
        <v>41906.62440972222</v>
      </c>
      <c r="K17" s="131">
        <v>41934.64776620371</v>
      </c>
      <c r="L17" t="s">
        <v>341</v>
      </c>
      <c r="M17">
        <v>0</v>
      </c>
      <c r="N17">
        <v>0</v>
      </c>
      <c r="O17">
        <v>0</v>
      </c>
      <c r="P17">
        <v>0</v>
      </c>
    </row>
    <row r="18" spans="1:16" ht="13.5">
      <c r="A18">
        <v>10</v>
      </c>
      <c r="B18" t="s">
        <v>85</v>
      </c>
      <c r="C18">
        <v>7</v>
      </c>
      <c r="D18">
        <v>0</v>
      </c>
      <c r="E18">
        <v>1</v>
      </c>
      <c r="F18" t="s">
        <v>112</v>
      </c>
      <c r="G18">
        <v>480</v>
      </c>
      <c r="H18">
        <v>1258</v>
      </c>
      <c r="I18">
        <v>9</v>
      </c>
      <c r="J18" s="131">
        <v>40578.63354166667</v>
      </c>
      <c r="K18" s="131">
        <v>41726.71957175926</v>
      </c>
      <c r="L18" t="s">
        <v>500</v>
      </c>
      <c r="M18">
        <v>0</v>
      </c>
      <c r="N18">
        <v>0</v>
      </c>
      <c r="O18">
        <v>0</v>
      </c>
      <c r="P18">
        <v>0</v>
      </c>
    </row>
    <row r="19" spans="1:16" ht="13.5">
      <c r="A19">
        <v>10</v>
      </c>
      <c r="B19" t="s">
        <v>85</v>
      </c>
      <c r="C19">
        <v>7</v>
      </c>
      <c r="D19">
        <v>1</v>
      </c>
      <c r="E19">
        <v>1</v>
      </c>
      <c r="F19" t="s">
        <v>112</v>
      </c>
      <c r="G19">
        <v>320</v>
      </c>
      <c r="H19">
        <v>1287</v>
      </c>
      <c r="I19">
        <v>1</v>
      </c>
      <c r="J19" s="131">
        <v>41724.69179398148</v>
      </c>
      <c r="K19" s="131">
        <v>42816.51971064815</v>
      </c>
      <c r="L19" t="s">
        <v>500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10</v>
      </c>
      <c r="B20" t="s">
        <v>85</v>
      </c>
      <c r="C20">
        <v>7</v>
      </c>
      <c r="D20">
        <v>2</v>
      </c>
      <c r="E20">
        <v>1</v>
      </c>
      <c r="F20" t="s">
        <v>535</v>
      </c>
      <c r="G20">
        <v>170</v>
      </c>
      <c r="H20">
        <v>1000</v>
      </c>
      <c r="I20">
        <v>1</v>
      </c>
      <c r="J20" s="131">
        <v>41724.69259259259</v>
      </c>
      <c r="K20" s="131">
        <v>42857.40358796297</v>
      </c>
      <c r="L20" t="s">
        <v>337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10</v>
      </c>
      <c r="B21" t="s">
        <v>85</v>
      </c>
      <c r="C21">
        <v>8</v>
      </c>
      <c r="D21">
        <v>0</v>
      </c>
      <c r="E21">
        <v>1</v>
      </c>
      <c r="F21" t="s">
        <v>113</v>
      </c>
      <c r="G21">
        <v>360</v>
      </c>
      <c r="H21">
        <v>2300</v>
      </c>
      <c r="I21">
        <v>1</v>
      </c>
      <c r="J21" s="131">
        <v>40578.63400462963</v>
      </c>
      <c r="K21" s="131">
        <v>42709.45068287037</v>
      </c>
      <c r="L21" t="s">
        <v>337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10</v>
      </c>
      <c r="B22" t="s">
        <v>85</v>
      </c>
      <c r="C22">
        <v>9</v>
      </c>
      <c r="D22">
        <v>0</v>
      </c>
      <c r="E22">
        <v>1</v>
      </c>
      <c r="F22" t="s">
        <v>114</v>
      </c>
      <c r="G22">
        <v>340</v>
      </c>
      <c r="H22">
        <v>1273</v>
      </c>
      <c r="I22">
        <v>1</v>
      </c>
      <c r="J22" s="131">
        <v>40578.63450231482</v>
      </c>
      <c r="K22" s="131">
        <v>42719.738125</v>
      </c>
      <c r="L22" t="s">
        <v>500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10</v>
      </c>
      <c r="B23" t="s">
        <v>85</v>
      </c>
      <c r="C23">
        <v>10</v>
      </c>
      <c r="D23">
        <v>0</v>
      </c>
      <c r="E23">
        <v>1</v>
      </c>
      <c r="F23" t="s">
        <v>115</v>
      </c>
      <c r="G23">
        <v>210</v>
      </c>
      <c r="H23">
        <v>1283</v>
      </c>
      <c r="I23">
        <v>1</v>
      </c>
      <c r="J23" s="131">
        <v>40578.63508101852</v>
      </c>
      <c r="K23" s="131">
        <v>42633.465208333335</v>
      </c>
      <c r="L23" t="s">
        <v>337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10</v>
      </c>
      <c r="B24" t="s">
        <v>85</v>
      </c>
      <c r="C24">
        <v>11</v>
      </c>
      <c r="D24">
        <v>0</v>
      </c>
      <c r="E24">
        <v>1</v>
      </c>
      <c r="F24" t="s">
        <v>116</v>
      </c>
      <c r="G24">
        <v>520</v>
      </c>
      <c r="H24">
        <v>1260</v>
      </c>
      <c r="I24">
        <v>9</v>
      </c>
      <c r="J24" s="131">
        <v>40578.635879629626</v>
      </c>
      <c r="K24" s="131">
        <v>41786.702881944446</v>
      </c>
      <c r="L24" t="s">
        <v>337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10</v>
      </c>
      <c r="B25" t="s">
        <v>85</v>
      </c>
      <c r="C25">
        <v>11</v>
      </c>
      <c r="D25">
        <v>1</v>
      </c>
      <c r="E25">
        <v>1</v>
      </c>
      <c r="F25" t="s">
        <v>540</v>
      </c>
      <c r="G25">
        <v>310</v>
      </c>
      <c r="H25">
        <v>1000</v>
      </c>
      <c r="I25">
        <v>1</v>
      </c>
      <c r="J25" s="131">
        <v>41752.762291666666</v>
      </c>
      <c r="K25" s="131">
        <v>42857.403333333335</v>
      </c>
      <c r="L25" t="s">
        <v>337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10</v>
      </c>
      <c r="B26" t="s">
        <v>85</v>
      </c>
      <c r="C26">
        <v>11</v>
      </c>
      <c r="D26">
        <v>2</v>
      </c>
      <c r="E26">
        <v>1</v>
      </c>
      <c r="F26" t="s">
        <v>541</v>
      </c>
      <c r="G26">
        <v>170</v>
      </c>
      <c r="H26">
        <v>1000</v>
      </c>
      <c r="I26">
        <v>1</v>
      </c>
      <c r="J26" s="131">
        <v>41752.76267361111</v>
      </c>
      <c r="K26" s="131">
        <v>42851.41798611111</v>
      </c>
      <c r="L26" t="s">
        <v>337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10</v>
      </c>
      <c r="B27" t="s">
        <v>85</v>
      </c>
      <c r="C27">
        <v>12</v>
      </c>
      <c r="D27">
        <v>0</v>
      </c>
      <c r="E27">
        <v>1</v>
      </c>
      <c r="F27" t="s">
        <v>117</v>
      </c>
      <c r="G27">
        <v>290</v>
      </c>
      <c r="H27">
        <v>1237</v>
      </c>
      <c r="I27">
        <v>1</v>
      </c>
      <c r="J27" s="131">
        <v>40578.63649305556</v>
      </c>
      <c r="K27" s="131">
        <v>42514.68908564815</v>
      </c>
      <c r="L27" t="s">
        <v>337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10</v>
      </c>
      <c r="B28" t="s">
        <v>85</v>
      </c>
      <c r="C28">
        <v>13</v>
      </c>
      <c r="D28">
        <v>0</v>
      </c>
      <c r="E28">
        <v>1</v>
      </c>
      <c r="F28" t="s">
        <v>118</v>
      </c>
      <c r="G28">
        <v>480</v>
      </c>
      <c r="H28">
        <v>1000</v>
      </c>
      <c r="I28">
        <v>9</v>
      </c>
      <c r="J28" s="131">
        <v>40578.63710648148</v>
      </c>
      <c r="K28" s="131">
        <v>42313.53034722222</v>
      </c>
      <c r="L28" t="s">
        <v>337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10</v>
      </c>
      <c r="B29" t="s">
        <v>85</v>
      </c>
      <c r="C29">
        <v>13</v>
      </c>
      <c r="D29">
        <v>1</v>
      </c>
      <c r="E29">
        <v>1</v>
      </c>
      <c r="F29" t="s">
        <v>542</v>
      </c>
      <c r="G29">
        <v>190</v>
      </c>
      <c r="H29">
        <v>2301</v>
      </c>
      <c r="I29">
        <v>1</v>
      </c>
      <c r="J29" s="131">
        <v>41786.680659722224</v>
      </c>
      <c r="K29" s="131">
        <v>42779.48625</v>
      </c>
      <c r="L29" t="s">
        <v>337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10</v>
      </c>
      <c r="B30" t="s">
        <v>85</v>
      </c>
      <c r="C30">
        <v>13</v>
      </c>
      <c r="D30">
        <v>2</v>
      </c>
      <c r="E30">
        <v>1</v>
      </c>
      <c r="F30" t="s">
        <v>543</v>
      </c>
      <c r="G30">
        <v>270</v>
      </c>
      <c r="H30">
        <v>2304</v>
      </c>
      <c r="I30">
        <v>1</v>
      </c>
      <c r="J30" s="131">
        <v>41786.68241898148</v>
      </c>
      <c r="K30" s="131">
        <v>42851.41967592593</v>
      </c>
      <c r="L30" t="s">
        <v>337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10</v>
      </c>
      <c r="B31" t="s">
        <v>85</v>
      </c>
      <c r="C31">
        <v>14</v>
      </c>
      <c r="D31">
        <v>0</v>
      </c>
      <c r="E31">
        <v>1</v>
      </c>
      <c r="F31" t="s">
        <v>119</v>
      </c>
      <c r="G31">
        <v>270</v>
      </c>
      <c r="H31">
        <v>1259</v>
      </c>
      <c r="I31">
        <v>1</v>
      </c>
      <c r="J31" s="131">
        <v>40578.637708333335</v>
      </c>
      <c r="K31" s="131">
        <v>42816.51993055556</v>
      </c>
      <c r="L31" t="s">
        <v>500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10</v>
      </c>
      <c r="B32" t="s">
        <v>85</v>
      </c>
      <c r="C32">
        <v>15</v>
      </c>
      <c r="D32">
        <v>0</v>
      </c>
      <c r="E32">
        <v>1</v>
      </c>
      <c r="F32" t="s">
        <v>120</v>
      </c>
      <c r="G32">
        <v>450</v>
      </c>
      <c r="H32">
        <v>1000</v>
      </c>
      <c r="I32">
        <v>1</v>
      </c>
      <c r="J32" s="131">
        <v>40578.6384375</v>
      </c>
      <c r="K32" s="131">
        <v>42878.711863425924</v>
      </c>
      <c r="L32" t="s">
        <v>337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 t="s">
        <v>85</v>
      </c>
      <c r="C33">
        <v>16</v>
      </c>
      <c r="D33">
        <v>0</v>
      </c>
      <c r="E33">
        <v>1</v>
      </c>
      <c r="F33" t="s">
        <v>121</v>
      </c>
      <c r="G33">
        <v>510</v>
      </c>
      <c r="H33">
        <v>1240</v>
      </c>
      <c r="I33">
        <v>1</v>
      </c>
      <c r="J33" s="131">
        <v>40578.63930555555</v>
      </c>
      <c r="K33" s="131">
        <v>41416.580717592595</v>
      </c>
      <c r="L33" t="s">
        <v>337</v>
      </c>
      <c r="M33">
        <v>0</v>
      </c>
      <c r="N33">
        <v>0</v>
      </c>
      <c r="O33">
        <v>0</v>
      </c>
      <c r="P33">
        <v>0</v>
      </c>
    </row>
    <row r="34" spans="1:16" ht="13.5">
      <c r="A34">
        <v>10</v>
      </c>
      <c r="B34" t="s">
        <v>85</v>
      </c>
      <c r="C34">
        <v>17</v>
      </c>
      <c r="D34">
        <v>0</v>
      </c>
      <c r="E34">
        <v>1</v>
      </c>
      <c r="F34" t="s">
        <v>122</v>
      </c>
      <c r="G34">
        <v>290</v>
      </c>
      <c r="H34">
        <v>1000</v>
      </c>
      <c r="I34">
        <v>1</v>
      </c>
      <c r="J34" s="131">
        <v>40578.63988425926</v>
      </c>
      <c r="K34" s="131">
        <v>42857.402719907404</v>
      </c>
      <c r="L34" t="s">
        <v>341</v>
      </c>
      <c r="M34">
        <v>0</v>
      </c>
      <c r="N34">
        <v>0</v>
      </c>
      <c r="O34">
        <v>0</v>
      </c>
      <c r="P34">
        <v>0</v>
      </c>
    </row>
    <row r="35" spans="1:16" ht="13.5">
      <c r="A35">
        <v>10</v>
      </c>
      <c r="B35" t="s">
        <v>85</v>
      </c>
      <c r="C35">
        <v>18</v>
      </c>
      <c r="D35">
        <v>0</v>
      </c>
      <c r="E35">
        <v>1</v>
      </c>
      <c r="F35" t="s">
        <v>123</v>
      </c>
      <c r="G35">
        <v>520</v>
      </c>
      <c r="H35">
        <v>1262</v>
      </c>
      <c r="I35">
        <v>9</v>
      </c>
      <c r="J35" s="131">
        <v>40578.64056712963</v>
      </c>
      <c r="K35" s="131">
        <v>41786.71363425926</v>
      </c>
      <c r="L35" t="s">
        <v>337</v>
      </c>
      <c r="M35">
        <v>0</v>
      </c>
      <c r="N35">
        <v>0</v>
      </c>
      <c r="O35">
        <v>0</v>
      </c>
      <c r="P35">
        <v>0</v>
      </c>
    </row>
    <row r="36" spans="1:16" ht="13.5">
      <c r="A36">
        <v>10</v>
      </c>
      <c r="B36" t="s">
        <v>85</v>
      </c>
      <c r="C36">
        <v>18</v>
      </c>
      <c r="D36">
        <v>1</v>
      </c>
      <c r="E36">
        <v>1</v>
      </c>
      <c r="F36" t="s">
        <v>123</v>
      </c>
      <c r="G36">
        <v>330</v>
      </c>
      <c r="H36">
        <v>1279</v>
      </c>
      <c r="I36">
        <v>1</v>
      </c>
      <c r="J36" s="131">
        <v>41752.76521990741</v>
      </c>
      <c r="K36" s="131">
        <v>42452.491689814815</v>
      </c>
      <c r="L36" t="s">
        <v>337</v>
      </c>
      <c r="M36">
        <v>0</v>
      </c>
      <c r="N36">
        <v>0</v>
      </c>
      <c r="O36">
        <v>0</v>
      </c>
      <c r="P36">
        <v>0</v>
      </c>
    </row>
    <row r="37" spans="1:16" ht="13.5">
      <c r="A37">
        <v>10</v>
      </c>
      <c r="B37" t="s">
        <v>85</v>
      </c>
      <c r="C37">
        <v>18</v>
      </c>
      <c r="D37">
        <v>2</v>
      </c>
      <c r="E37">
        <v>1</v>
      </c>
      <c r="F37" t="s">
        <v>544</v>
      </c>
      <c r="G37">
        <v>200</v>
      </c>
      <c r="H37">
        <v>1000</v>
      </c>
      <c r="I37">
        <v>1</v>
      </c>
      <c r="J37" s="131">
        <v>41752.76577546296</v>
      </c>
      <c r="K37" s="131">
        <v>42851.41987268518</v>
      </c>
      <c r="L37" t="s">
        <v>526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10</v>
      </c>
      <c r="B38" t="s">
        <v>86</v>
      </c>
      <c r="C38">
        <v>1</v>
      </c>
      <c r="D38">
        <v>0</v>
      </c>
      <c r="E38">
        <v>1</v>
      </c>
      <c r="F38" t="s">
        <v>124</v>
      </c>
      <c r="G38">
        <v>340</v>
      </c>
      <c r="H38">
        <v>1425</v>
      </c>
      <c r="I38">
        <v>1</v>
      </c>
      <c r="J38" s="131">
        <v>40578.64145833333</v>
      </c>
      <c r="K38" s="131">
        <v>41542.635879629626</v>
      </c>
      <c r="L38" t="s">
        <v>337</v>
      </c>
      <c r="M38">
        <v>0</v>
      </c>
      <c r="N38">
        <v>0</v>
      </c>
      <c r="O38">
        <v>0</v>
      </c>
      <c r="P38">
        <v>0</v>
      </c>
    </row>
    <row r="39" spans="1:16" ht="13.5">
      <c r="A39">
        <v>10</v>
      </c>
      <c r="B39" t="s">
        <v>86</v>
      </c>
      <c r="C39">
        <v>2</v>
      </c>
      <c r="D39">
        <v>0</v>
      </c>
      <c r="E39">
        <v>1</v>
      </c>
      <c r="F39" t="s">
        <v>125</v>
      </c>
      <c r="G39">
        <v>550</v>
      </c>
      <c r="H39">
        <v>1328</v>
      </c>
      <c r="I39">
        <v>9</v>
      </c>
      <c r="J39" s="131">
        <v>40578.64230324074</v>
      </c>
      <c r="K39" s="131">
        <v>42423.696377314816</v>
      </c>
      <c r="L39" t="s">
        <v>337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10</v>
      </c>
      <c r="B40" t="s">
        <v>86</v>
      </c>
      <c r="C40">
        <v>2</v>
      </c>
      <c r="D40">
        <v>1</v>
      </c>
      <c r="E40">
        <v>1</v>
      </c>
      <c r="F40" t="s">
        <v>637</v>
      </c>
      <c r="G40">
        <v>380</v>
      </c>
      <c r="H40">
        <v>1329</v>
      </c>
      <c r="I40">
        <v>1</v>
      </c>
      <c r="J40" s="131">
        <v>42396.42291666667</v>
      </c>
      <c r="K40" s="131">
        <v>42696.706828703704</v>
      </c>
      <c r="L40" t="s">
        <v>337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10</v>
      </c>
      <c r="B41" t="s">
        <v>86</v>
      </c>
      <c r="C41">
        <v>2</v>
      </c>
      <c r="D41">
        <v>2</v>
      </c>
      <c r="E41">
        <v>1</v>
      </c>
      <c r="F41" t="s">
        <v>638</v>
      </c>
      <c r="G41">
        <v>210</v>
      </c>
      <c r="H41">
        <v>1279</v>
      </c>
      <c r="I41">
        <v>1</v>
      </c>
      <c r="J41" s="131">
        <v>42396.42329861111</v>
      </c>
      <c r="K41" s="131">
        <v>42452.492789351854</v>
      </c>
      <c r="L41" t="s">
        <v>337</v>
      </c>
      <c r="M41">
        <v>0</v>
      </c>
      <c r="N41">
        <v>0</v>
      </c>
      <c r="O41">
        <v>0</v>
      </c>
      <c r="P41">
        <v>0</v>
      </c>
    </row>
    <row r="42" spans="1:16" ht="13.5">
      <c r="A42">
        <v>10</v>
      </c>
      <c r="B42" t="s">
        <v>86</v>
      </c>
      <c r="C42">
        <v>3</v>
      </c>
      <c r="D42">
        <v>0</v>
      </c>
      <c r="E42">
        <v>1</v>
      </c>
      <c r="F42" t="s">
        <v>126</v>
      </c>
      <c r="G42">
        <v>410</v>
      </c>
      <c r="H42">
        <v>2120</v>
      </c>
      <c r="I42">
        <v>1</v>
      </c>
      <c r="J42" s="131">
        <v>40578.64326388889</v>
      </c>
      <c r="K42" s="131">
        <v>41137.649409722224</v>
      </c>
      <c r="L42" t="s">
        <v>337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10</v>
      </c>
      <c r="B43" t="s">
        <v>86</v>
      </c>
      <c r="C43">
        <v>4</v>
      </c>
      <c r="D43">
        <v>0</v>
      </c>
      <c r="E43">
        <v>1</v>
      </c>
      <c r="F43" t="s">
        <v>127</v>
      </c>
      <c r="G43">
        <v>200</v>
      </c>
      <c r="H43">
        <v>1275</v>
      </c>
      <c r="I43">
        <v>1</v>
      </c>
      <c r="J43" s="131">
        <v>40578.64409722222</v>
      </c>
      <c r="K43" s="131">
        <v>42758.6234375</v>
      </c>
      <c r="L43" t="s">
        <v>341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10</v>
      </c>
      <c r="B44" t="s">
        <v>86</v>
      </c>
      <c r="C44">
        <v>5</v>
      </c>
      <c r="D44">
        <v>0</v>
      </c>
      <c r="E44">
        <v>1</v>
      </c>
      <c r="F44" t="s">
        <v>128</v>
      </c>
      <c r="G44">
        <v>540</v>
      </c>
      <c r="H44">
        <v>1311</v>
      </c>
      <c r="I44">
        <v>1</v>
      </c>
      <c r="J44" s="131">
        <v>40578.64456018519</v>
      </c>
      <c r="K44" s="131">
        <v>42423.6883912037</v>
      </c>
      <c r="L44" t="s">
        <v>337</v>
      </c>
      <c r="M44">
        <v>0</v>
      </c>
      <c r="N44">
        <v>0</v>
      </c>
      <c r="O44">
        <v>0</v>
      </c>
      <c r="P44">
        <v>0</v>
      </c>
    </row>
    <row r="45" spans="1:16" ht="13.5">
      <c r="A45">
        <v>10</v>
      </c>
      <c r="B45" t="s">
        <v>86</v>
      </c>
      <c r="C45">
        <v>6</v>
      </c>
      <c r="D45">
        <v>0</v>
      </c>
      <c r="E45">
        <v>1</v>
      </c>
      <c r="F45" t="s">
        <v>129</v>
      </c>
      <c r="G45">
        <v>380</v>
      </c>
      <c r="H45">
        <v>1274</v>
      </c>
      <c r="I45">
        <v>1</v>
      </c>
      <c r="J45" s="131">
        <v>40578.64519675926</v>
      </c>
      <c r="K45" s="131">
        <v>42452.49302083333</v>
      </c>
      <c r="L45" t="s">
        <v>337</v>
      </c>
      <c r="M45">
        <v>0</v>
      </c>
      <c r="N45">
        <v>0</v>
      </c>
      <c r="O45">
        <v>0</v>
      </c>
      <c r="P45">
        <v>0</v>
      </c>
    </row>
    <row r="46" spans="1:16" ht="13.5">
      <c r="A46">
        <v>10</v>
      </c>
      <c r="B46" t="s">
        <v>86</v>
      </c>
      <c r="C46">
        <v>6</v>
      </c>
      <c r="D46">
        <v>1</v>
      </c>
      <c r="E46">
        <v>1</v>
      </c>
      <c r="F46" t="s">
        <v>556</v>
      </c>
      <c r="G46">
        <v>220</v>
      </c>
      <c r="H46">
        <v>1274</v>
      </c>
      <c r="I46">
        <v>9</v>
      </c>
      <c r="J46" s="131">
        <v>41906.63068287037</v>
      </c>
      <c r="K46" s="131">
        <v>42431.67847222222</v>
      </c>
      <c r="L46" t="s">
        <v>337</v>
      </c>
      <c r="M46">
        <v>0</v>
      </c>
      <c r="N46">
        <v>0</v>
      </c>
      <c r="O46">
        <v>0</v>
      </c>
      <c r="P46">
        <v>0</v>
      </c>
    </row>
    <row r="47" spans="1:16" ht="13.5">
      <c r="A47">
        <v>10</v>
      </c>
      <c r="B47" t="s">
        <v>86</v>
      </c>
      <c r="C47">
        <v>6</v>
      </c>
      <c r="D47">
        <v>2</v>
      </c>
      <c r="E47">
        <v>1</v>
      </c>
      <c r="F47" t="s">
        <v>557</v>
      </c>
      <c r="G47">
        <v>120</v>
      </c>
      <c r="H47">
        <v>1443</v>
      </c>
      <c r="I47">
        <v>9</v>
      </c>
      <c r="J47" s="131">
        <v>41906.631215277775</v>
      </c>
      <c r="K47" s="131">
        <v>42431.67869212963</v>
      </c>
      <c r="L47" t="s">
        <v>337</v>
      </c>
      <c r="M47">
        <v>0</v>
      </c>
      <c r="N47">
        <v>0</v>
      </c>
      <c r="O47">
        <v>0</v>
      </c>
      <c r="P47">
        <v>0</v>
      </c>
    </row>
    <row r="48" spans="1:16" ht="13.5">
      <c r="A48">
        <v>10</v>
      </c>
      <c r="B48" t="s">
        <v>86</v>
      </c>
      <c r="C48">
        <v>7</v>
      </c>
      <c r="D48">
        <v>0</v>
      </c>
      <c r="E48">
        <v>1</v>
      </c>
      <c r="F48" t="s">
        <v>130</v>
      </c>
      <c r="G48">
        <v>340</v>
      </c>
      <c r="H48">
        <v>1000</v>
      </c>
      <c r="I48">
        <v>1</v>
      </c>
      <c r="J48" s="131">
        <v>40578.64604166667</v>
      </c>
      <c r="K48" s="131">
        <v>42809.4149537037</v>
      </c>
      <c r="L48" t="s">
        <v>337</v>
      </c>
      <c r="M48">
        <v>0</v>
      </c>
      <c r="N48">
        <v>0</v>
      </c>
      <c r="O48">
        <v>0</v>
      </c>
      <c r="P48">
        <v>0</v>
      </c>
    </row>
    <row r="49" spans="1:16" ht="13.5">
      <c r="A49">
        <v>10</v>
      </c>
      <c r="B49" t="s">
        <v>86</v>
      </c>
      <c r="C49">
        <v>7</v>
      </c>
      <c r="D49">
        <v>1</v>
      </c>
      <c r="E49">
        <v>1</v>
      </c>
      <c r="F49" t="s">
        <v>626</v>
      </c>
      <c r="G49">
        <v>130</v>
      </c>
      <c r="H49">
        <v>1325</v>
      </c>
      <c r="I49">
        <v>9</v>
      </c>
      <c r="J49" s="131">
        <v>42304.71364583333</v>
      </c>
      <c r="K49" s="131">
        <v>42396.433229166665</v>
      </c>
      <c r="L49" t="s">
        <v>337</v>
      </c>
      <c r="M49">
        <v>0</v>
      </c>
      <c r="N49">
        <v>0</v>
      </c>
      <c r="O49">
        <v>0</v>
      </c>
      <c r="P49">
        <v>0</v>
      </c>
    </row>
    <row r="50" spans="1:16" ht="13.5">
      <c r="A50">
        <v>10</v>
      </c>
      <c r="B50" t="s">
        <v>86</v>
      </c>
      <c r="C50">
        <v>7</v>
      </c>
      <c r="D50">
        <v>2</v>
      </c>
      <c r="E50">
        <v>1</v>
      </c>
      <c r="F50" t="s">
        <v>627</v>
      </c>
      <c r="G50">
        <v>170</v>
      </c>
      <c r="H50">
        <v>1325</v>
      </c>
      <c r="I50">
        <v>9</v>
      </c>
      <c r="J50" s="131">
        <v>42304.71424768519</v>
      </c>
      <c r="K50" s="131">
        <v>42396.43341435185</v>
      </c>
      <c r="L50" t="s">
        <v>337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 t="s">
        <v>86</v>
      </c>
      <c r="C51">
        <v>8</v>
      </c>
      <c r="D51">
        <v>0</v>
      </c>
      <c r="E51">
        <v>1</v>
      </c>
      <c r="F51" t="s">
        <v>131</v>
      </c>
      <c r="G51">
        <v>300</v>
      </c>
      <c r="H51">
        <v>1000</v>
      </c>
      <c r="I51">
        <v>1</v>
      </c>
      <c r="J51" s="131">
        <v>40578.64655092593</v>
      </c>
      <c r="K51" s="131">
        <v>42696.707291666666</v>
      </c>
      <c r="L51" t="s">
        <v>337</v>
      </c>
      <c r="M51">
        <v>0</v>
      </c>
      <c r="N51">
        <v>0</v>
      </c>
      <c r="O51">
        <v>0</v>
      </c>
      <c r="P51">
        <v>0</v>
      </c>
    </row>
    <row r="52" spans="1:16" ht="13.5">
      <c r="A52">
        <v>10</v>
      </c>
      <c r="B52" t="s">
        <v>86</v>
      </c>
      <c r="C52">
        <v>9</v>
      </c>
      <c r="D52">
        <v>0</v>
      </c>
      <c r="E52">
        <v>1</v>
      </c>
      <c r="F52" t="s">
        <v>132</v>
      </c>
      <c r="G52">
        <v>360</v>
      </c>
      <c r="H52">
        <v>1324</v>
      </c>
      <c r="I52">
        <v>1</v>
      </c>
      <c r="J52" s="131">
        <v>40578.64728009259</v>
      </c>
      <c r="K52" s="131">
        <v>42483.508368055554</v>
      </c>
      <c r="L52" t="s">
        <v>500</v>
      </c>
      <c r="M52">
        <v>0</v>
      </c>
      <c r="N52">
        <v>0</v>
      </c>
      <c r="O52">
        <v>0</v>
      </c>
      <c r="P52">
        <v>0</v>
      </c>
    </row>
    <row r="53" spans="1:16" ht="13.5">
      <c r="A53">
        <v>10</v>
      </c>
      <c r="B53" t="s">
        <v>87</v>
      </c>
      <c r="C53">
        <v>1</v>
      </c>
      <c r="D53">
        <v>0</v>
      </c>
      <c r="E53">
        <v>1</v>
      </c>
      <c r="F53" t="s">
        <v>133</v>
      </c>
      <c r="G53">
        <v>610</v>
      </c>
      <c r="H53">
        <v>1432</v>
      </c>
      <c r="I53">
        <v>9</v>
      </c>
      <c r="J53" s="131">
        <v>40578.64809027778</v>
      </c>
      <c r="K53" s="131">
        <v>41271.502280092594</v>
      </c>
      <c r="L53" t="s">
        <v>337</v>
      </c>
      <c r="M53">
        <v>0</v>
      </c>
      <c r="N53">
        <v>0</v>
      </c>
      <c r="O53">
        <v>0</v>
      </c>
      <c r="P53">
        <v>0</v>
      </c>
    </row>
    <row r="54" spans="1:16" ht="13.5">
      <c r="A54">
        <v>10</v>
      </c>
      <c r="B54" t="s">
        <v>87</v>
      </c>
      <c r="C54">
        <v>1</v>
      </c>
      <c r="D54">
        <v>1</v>
      </c>
      <c r="E54">
        <v>1</v>
      </c>
      <c r="F54" t="s">
        <v>488</v>
      </c>
      <c r="G54">
        <v>350</v>
      </c>
      <c r="H54">
        <v>2016</v>
      </c>
      <c r="I54">
        <v>1</v>
      </c>
      <c r="J54" s="131">
        <v>41268.78655092593</v>
      </c>
      <c r="K54" s="131">
        <v>42719.738969907405</v>
      </c>
      <c r="L54" t="s">
        <v>337</v>
      </c>
      <c r="M54">
        <v>0</v>
      </c>
      <c r="N54">
        <v>0</v>
      </c>
      <c r="O54">
        <v>0</v>
      </c>
      <c r="P54">
        <v>0</v>
      </c>
    </row>
    <row r="55" spans="1:16" ht="13.5">
      <c r="A55">
        <v>10</v>
      </c>
      <c r="B55" t="s">
        <v>87</v>
      </c>
      <c r="C55">
        <v>1</v>
      </c>
      <c r="D55">
        <v>2</v>
      </c>
      <c r="E55">
        <v>1</v>
      </c>
      <c r="F55" t="s">
        <v>489</v>
      </c>
      <c r="G55">
        <v>230</v>
      </c>
      <c r="H55">
        <v>1000</v>
      </c>
      <c r="I55">
        <v>1</v>
      </c>
      <c r="J55" s="131">
        <v>41268.787083333336</v>
      </c>
      <c r="K55" s="131">
        <v>42857.40383101852</v>
      </c>
      <c r="L55" t="s">
        <v>337</v>
      </c>
      <c r="M55">
        <v>0</v>
      </c>
      <c r="N55">
        <v>0</v>
      </c>
      <c r="O55">
        <v>0</v>
      </c>
      <c r="P55">
        <v>0</v>
      </c>
    </row>
    <row r="56" spans="1:16" ht="13.5">
      <c r="A56">
        <v>10</v>
      </c>
      <c r="B56" t="s">
        <v>87</v>
      </c>
      <c r="C56">
        <v>2</v>
      </c>
      <c r="D56">
        <v>0</v>
      </c>
      <c r="E56">
        <v>1</v>
      </c>
      <c r="F56" t="s">
        <v>134</v>
      </c>
      <c r="G56">
        <v>360</v>
      </c>
      <c r="H56">
        <v>1445</v>
      </c>
      <c r="I56">
        <v>1</v>
      </c>
      <c r="J56" s="131">
        <v>40578.64871527778</v>
      </c>
      <c r="K56" s="131">
        <v>42851.420439814814</v>
      </c>
      <c r="L56" t="s">
        <v>337</v>
      </c>
      <c r="M56">
        <v>0</v>
      </c>
      <c r="N56">
        <v>0</v>
      </c>
      <c r="O56">
        <v>0</v>
      </c>
      <c r="P56">
        <v>0</v>
      </c>
    </row>
    <row r="57" spans="1:16" ht="13.5">
      <c r="A57">
        <v>10</v>
      </c>
      <c r="B57" t="s">
        <v>87</v>
      </c>
      <c r="C57">
        <v>3</v>
      </c>
      <c r="D57">
        <v>0</v>
      </c>
      <c r="E57">
        <v>1</v>
      </c>
      <c r="F57" t="s">
        <v>135</v>
      </c>
      <c r="G57">
        <v>300</v>
      </c>
      <c r="H57">
        <v>1445</v>
      </c>
      <c r="I57">
        <v>1</v>
      </c>
      <c r="J57" s="131">
        <v>40578.64928240741</v>
      </c>
      <c r="K57" s="131">
        <v>42633.46616898148</v>
      </c>
      <c r="L57" t="s">
        <v>500</v>
      </c>
      <c r="M57">
        <v>0</v>
      </c>
      <c r="N57">
        <v>0</v>
      </c>
      <c r="O57">
        <v>0</v>
      </c>
      <c r="P57">
        <v>0</v>
      </c>
    </row>
    <row r="58" spans="1:16" ht="13.5">
      <c r="A58">
        <v>10</v>
      </c>
      <c r="B58" t="s">
        <v>87</v>
      </c>
      <c r="C58">
        <v>4</v>
      </c>
      <c r="D58">
        <v>0</v>
      </c>
      <c r="E58">
        <v>1</v>
      </c>
      <c r="F58" t="s">
        <v>136</v>
      </c>
      <c r="G58">
        <v>280</v>
      </c>
      <c r="H58">
        <v>1433</v>
      </c>
      <c r="I58">
        <v>1</v>
      </c>
      <c r="J58" s="131">
        <v>40578.65053240741</v>
      </c>
      <c r="K58" s="131">
        <v>42452.4933912037</v>
      </c>
      <c r="L58" t="s">
        <v>500</v>
      </c>
      <c r="M58">
        <v>0</v>
      </c>
      <c r="N58">
        <v>0</v>
      </c>
      <c r="O58">
        <v>0</v>
      </c>
      <c r="P58">
        <v>0</v>
      </c>
    </row>
    <row r="59" spans="1:16" ht="13.5">
      <c r="A59">
        <v>10</v>
      </c>
      <c r="B59" t="s">
        <v>87</v>
      </c>
      <c r="C59">
        <v>5</v>
      </c>
      <c r="D59">
        <v>0</v>
      </c>
      <c r="E59">
        <v>1</v>
      </c>
      <c r="F59" t="s">
        <v>137</v>
      </c>
      <c r="G59">
        <v>460</v>
      </c>
      <c r="H59">
        <v>1434</v>
      </c>
      <c r="I59">
        <v>1</v>
      </c>
      <c r="J59" s="131">
        <v>40578.651192129626</v>
      </c>
      <c r="K59" s="131">
        <v>42719.739166666666</v>
      </c>
      <c r="L59" t="s">
        <v>500</v>
      </c>
      <c r="M59">
        <v>0</v>
      </c>
      <c r="N59">
        <v>0</v>
      </c>
      <c r="O59">
        <v>0</v>
      </c>
      <c r="P59">
        <v>0</v>
      </c>
    </row>
    <row r="60" spans="1:16" ht="13.5">
      <c r="A60">
        <v>10</v>
      </c>
      <c r="B60" t="s">
        <v>87</v>
      </c>
      <c r="C60">
        <v>6</v>
      </c>
      <c r="D60">
        <v>0</v>
      </c>
      <c r="E60">
        <v>1</v>
      </c>
      <c r="F60" t="s">
        <v>138</v>
      </c>
      <c r="G60">
        <v>470</v>
      </c>
      <c r="H60">
        <v>1447</v>
      </c>
      <c r="I60">
        <v>9</v>
      </c>
      <c r="J60" s="131">
        <v>40578.65244212963</v>
      </c>
      <c r="K60" s="131">
        <v>42304.73339120371</v>
      </c>
      <c r="L60" t="s">
        <v>500</v>
      </c>
      <c r="M60">
        <v>0</v>
      </c>
      <c r="N60">
        <v>0</v>
      </c>
      <c r="O60">
        <v>0</v>
      </c>
      <c r="P60">
        <v>0</v>
      </c>
    </row>
    <row r="61" spans="1:16" ht="13.5">
      <c r="A61">
        <v>10</v>
      </c>
      <c r="B61" t="s">
        <v>87</v>
      </c>
      <c r="C61">
        <v>6</v>
      </c>
      <c r="D61">
        <v>1</v>
      </c>
      <c r="E61">
        <v>1</v>
      </c>
      <c r="F61" t="s">
        <v>620</v>
      </c>
      <c r="G61">
        <v>280</v>
      </c>
      <c r="H61">
        <v>1447</v>
      </c>
      <c r="I61">
        <v>1</v>
      </c>
      <c r="J61" s="131">
        <v>42265.75493055556</v>
      </c>
      <c r="K61" s="131">
        <v>42423.69153935185</v>
      </c>
      <c r="L61" t="s">
        <v>337</v>
      </c>
      <c r="M61">
        <v>0</v>
      </c>
      <c r="N61">
        <v>0</v>
      </c>
      <c r="O61">
        <v>0</v>
      </c>
      <c r="P61">
        <v>0</v>
      </c>
    </row>
    <row r="62" spans="1:16" ht="13.5">
      <c r="A62">
        <v>10</v>
      </c>
      <c r="B62" t="s">
        <v>87</v>
      </c>
      <c r="C62">
        <v>6</v>
      </c>
      <c r="D62">
        <v>2</v>
      </c>
      <c r="E62">
        <v>1</v>
      </c>
      <c r="F62" t="s">
        <v>621</v>
      </c>
      <c r="G62">
        <v>190</v>
      </c>
      <c r="H62">
        <v>1425</v>
      </c>
      <c r="I62">
        <v>1</v>
      </c>
      <c r="J62" s="131">
        <v>42265.75578703704</v>
      </c>
      <c r="K62" s="131">
        <v>42668.747349537036</v>
      </c>
      <c r="L62" t="s">
        <v>337</v>
      </c>
      <c r="M62">
        <v>0</v>
      </c>
      <c r="N62">
        <v>0</v>
      </c>
      <c r="O62">
        <v>0</v>
      </c>
      <c r="P62">
        <v>0</v>
      </c>
    </row>
    <row r="63" spans="1:16" ht="13.5">
      <c r="A63">
        <v>10</v>
      </c>
      <c r="B63" t="s">
        <v>87</v>
      </c>
      <c r="C63">
        <v>7</v>
      </c>
      <c r="D63">
        <v>0</v>
      </c>
      <c r="E63">
        <v>1</v>
      </c>
      <c r="F63" t="s">
        <v>139</v>
      </c>
      <c r="G63">
        <v>430</v>
      </c>
      <c r="H63">
        <v>1438</v>
      </c>
      <c r="I63">
        <v>1</v>
      </c>
      <c r="J63" s="131">
        <v>40578.65324074074</v>
      </c>
      <c r="K63" s="131">
        <v>42633.4666087963</v>
      </c>
      <c r="L63" t="s">
        <v>337</v>
      </c>
      <c r="M63">
        <v>0</v>
      </c>
      <c r="N63">
        <v>0</v>
      </c>
      <c r="O63">
        <v>0</v>
      </c>
      <c r="P63">
        <v>0</v>
      </c>
    </row>
    <row r="64" spans="1:16" ht="13.5">
      <c r="A64">
        <v>10</v>
      </c>
      <c r="B64" t="s">
        <v>87</v>
      </c>
      <c r="C64">
        <v>8</v>
      </c>
      <c r="D64">
        <v>0</v>
      </c>
      <c r="E64">
        <v>1</v>
      </c>
      <c r="F64" t="s">
        <v>140</v>
      </c>
      <c r="G64">
        <v>530</v>
      </c>
      <c r="H64">
        <v>1442</v>
      </c>
      <c r="I64">
        <v>1</v>
      </c>
      <c r="J64" s="131">
        <v>40578.65474537037</v>
      </c>
      <c r="K64" s="131">
        <v>41969.62934027778</v>
      </c>
      <c r="L64" t="s">
        <v>337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10</v>
      </c>
      <c r="B65" t="s">
        <v>87</v>
      </c>
      <c r="C65">
        <v>9</v>
      </c>
      <c r="D65">
        <v>0</v>
      </c>
      <c r="E65">
        <v>1</v>
      </c>
      <c r="F65" t="s">
        <v>141</v>
      </c>
      <c r="G65">
        <v>480</v>
      </c>
      <c r="H65">
        <v>1000</v>
      </c>
      <c r="I65">
        <v>9</v>
      </c>
      <c r="J65" s="131">
        <v>40578.6553587963</v>
      </c>
      <c r="K65" s="131">
        <v>42483.51366898148</v>
      </c>
      <c r="L65" t="s">
        <v>337</v>
      </c>
      <c r="M65">
        <v>0</v>
      </c>
      <c r="N65">
        <v>0</v>
      </c>
      <c r="O65">
        <v>0</v>
      </c>
      <c r="P65">
        <v>0</v>
      </c>
    </row>
    <row r="66" spans="1:16" ht="13.5">
      <c r="A66">
        <v>10</v>
      </c>
      <c r="B66" t="s">
        <v>87</v>
      </c>
      <c r="C66">
        <v>9</v>
      </c>
      <c r="D66">
        <v>1</v>
      </c>
      <c r="E66">
        <v>1</v>
      </c>
      <c r="F66" t="s">
        <v>643</v>
      </c>
      <c r="G66">
        <v>350</v>
      </c>
      <c r="H66">
        <v>1448</v>
      </c>
      <c r="I66">
        <v>1</v>
      </c>
      <c r="J66" s="131">
        <v>42452.49527777778</v>
      </c>
      <c r="K66" s="131">
        <v>42878.71346064815</v>
      </c>
      <c r="L66" t="s">
        <v>337</v>
      </c>
      <c r="M66">
        <v>0</v>
      </c>
      <c r="N66">
        <v>0</v>
      </c>
      <c r="O66">
        <v>0</v>
      </c>
      <c r="P66">
        <v>0</v>
      </c>
    </row>
    <row r="67" spans="1:16" ht="13.5">
      <c r="A67">
        <v>10</v>
      </c>
      <c r="B67" t="s">
        <v>87</v>
      </c>
      <c r="C67">
        <v>9</v>
      </c>
      <c r="D67">
        <v>2</v>
      </c>
      <c r="E67">
        <v>1</v>
      </c>
      <c r="F67" t="s">
        <v>644</v>
      </c>
      <c r="G67">
        <v>170</v>
      </c>
      <c r="H67">
        <v>2916</v>
      </c>
      <c r="I67">
        <v>1</v>
      </c>
      <c r="J67" s="131">
        <v>42452.495891203704</v>
      </c>
      <c r="K67" s="131">
        <v>42633.46680555555</v>
      </c>
      <c r="L67" t="s">
        <v>337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10</v>
      </c>
      <c r="B68" t="s">
        <v>87</v>
      </c>
      <c r="C68">
        <v>10</v>
      </c>
      <c r="D68">
        <v>0</v>
      </c>
      <c r="E68">
        <v>1</v>
      </c>
      <c r="F68" t="s">
        <v>142</v>
      </c>
      <c r="G68">
        <v>310</v>
      </c>
      <c r="H68">
        <v>1435</v>
      </c>
      <c r="I68">
        <v>1</v>
      </c>
      <c r="J68" s="131">
        <v>40578.65583333333</v>
      </c>
      <c r="K68" s="131">
        <v>42816.52017361111</v>
      </c>
      <c r="L68" t="s">
        <v>337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10</v>
      </c>
      <c r="B69" t="s">
        <v>87</v>
      </c>
      <c r="C69">
        <v>11</v>
      </c>
      <c r="D69">
        <v>0</v>
      </c>
      <c r="E69">
        <v>1</v>
      </c>
      <c r="F69" t="s">
        <v>143</v>
      </c>
      <c r="G69">
        <v>430</v>
      </c>
      <c r="H69">
        <v>1000</v>
      </c>
      <c r="I69">
        <v>1</v>
      </c>
      <c r="J69" s="131">
        <v>40578.65658564815</v>
      </c>
      <c r="K69" s="131">
        <v>42878.713692129626</v>
      </c>
      <c r="L69" t="s">
        <v>337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10</v>
      </c>
      <c r="B70" t="s">
        <v>87</v>
      </c>
      <c r="C70">
        <v>12</v>
      </c>
      <c r="D70">
        <v>0</v>
      </c>
      <c r="E70">
        <v>1</v>
      </c>
      <c r="F70" t="s">
        <v>144</v>
      </c>
      <c r="G70">
        <v>420</v>
      </c>
      <c r="H70">
        <v>1000</v>
      </c>
      <c r="I70">
        <v>1</v>
      </c>
      <c r="J70" s="131">
        <v>40578.65733796296</v>
      </c>
      <c r="K70" s="131">
        <v>42857.404074074075</v>
      </c>
      <c r="L70" t="s">
        <v>337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10</v>
      </c>
      <c r="B71" t="s">
        <v>88</v>
      </c>
      <c r="C71">
        <v>1</v>
      </c>
      <c r="D71">
        <v>0</v>
      </c>
      <c r="E71">
        <v>1</v>
      </c>
      <c r="F71" t="s">
        <v>145</v>
      </c>
      <c r="G71">
        <v>360</v>
      </c>
      <c r="H71">
        <v>1578</v>
      </c>
      <c r="I71">
        <v>1</v>
      </c>
      <c r="J71" s="131">
        <v>40584.804618055554</v>
      </c>
      <c r="K71" s="131">
        <v>42514.68938657407</v>
      </c>
      <c r="L71" t="s">
        <v>500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10</v>
      </c>
      <c r="B72" t="s">
        <v>88</v>
      </c>
      <c r="C72">
        <v>2</v>
      </c>
      <c r="D72">
        <v>0</v>
      </c>
      <c r="E72">
        <v>1</v>
      </c>
      <c r="F72" t="s">
        <v>146</v>
      </c>
      <c r="G72">
        <v>340</v>
      </c>
      <c r="H72">
        <v>1580</v>
      </c>
      <c r="I72">
        <v>1</v>
      </c>
      <c r="J72" s="131">
        <v>40584.805081018516</v>
      </c>
      <c r="K72" s="131">
        <v>42787.74314814815</v>
      </c>
      <c r="L72" t="s">
        <v>337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10</v>
      </c>
      <c r="B73" t="s">
        <v>88</v>
      </c>
      <c r="C73">
        <v>3</v>
      </c>
      <c r="D73">
        <v>0</v>
      </c>
      <c r="E73">
        <v>1</v>
      </c>
      <c r="F73" t="s">
        <v>147</v>
      </c>
      <c r="G73">
        <v>600</v>
      </c>
      <c r="H73">
        <v>1546</v>
      </c>
      <c r="I73">
        <v>9</v>
      </c>
      <c r="J73" s="131">
        <v>40584.805659722224</v>
      </c>
      <c r="K73" s="131">
        <v>41297.75331018519</v>
      </c>
      <c r="L73" t="s">
        <v>337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10</v>
      </c>
      <c r="B74" t="s">
        <v>88</v>
      </c>
      <c r="C74">
        <v>3</v>
      </c>
      <c r="D74">
        <v>1</v>
      </c>
      <c r="E74">
        <v>1</v>
      </c>
      <c r="F74" t="s">
        <v>496</v>
      </c>
      <c r="G74">
        <v>380</v>
      </c>
      <c r="H74">
        <v>1566</v>
      </c>
      <c r="I74">
        <v>1</v>
      </c>
      <c r="J74" s="131">
        <v>41297.75811342592</v>
      </c>
      <c r="K74" s="131">
        <v>42542.69021990741</v>
      </c>
      <c r="L74" t="s">
        <v>337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10</v>
      </c>
      <c r="B75" t="s">
        <v>88</v>
      </c>
      <c r="C75">
        <v>3</v>
      </c>
      <c r="D75">
        <v>2</v>
      </c>
      <c r="E75">
        <v>1</v>
      </c>
      <c r="F75" t="s">
        <v>497</v>
      </c>
      <c r="G75">
        <v>220</v>
      </c>
      <c r="H75">
        <v>1000</v>
      </c>
      <c r="I75">
        <v>1</v>
      </c>
      <c r="J75" s="131">
        <v>41297.758472222224</v>
      </c>
      <c r="K75" s="131">
        <v>42878.71393518519</v>
      </c>
      <c r="L75" t="s">
        <v>337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10</v>
      </c>
      <c r="B76" t="s">
        <v>88</v>
      </c>
      <c r="C76">
        <v>4</v>
      </c>
      <c r="D76">
        <v>0</v>
      </c>
      <c r="E76">
        <v>1</v>
      </c>
      <c r="F76" t="s">
        <v>148</v>
      </c>
      <c r="G76">
        <v>640</v>
      </c>
      <c r="H76">
        <v>1583</v>
      </c>
      <c r="I76">
        <v>1</v>
      </c>
      <c r="J76" s="131">
        <v>40584.80608796296</v>
      </c>
      <c r="K76" s="131">
        <v>42818.44844907407</v>
      </c>
      <c r="L76" t="s">
        <v>337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10</v>
      </c>
      <c r="B77" t="s">
        <v>88</v>
      </c>
      <c r="C77">
        <v>5</v>
      </c>
      <c r="D77">
        <v>0</v>
      </c>
      <c r="E77">
        <v>1</v>
      </c>
      <c r="F77" t="s">
        <v>149</v>
      </c>
      <c r="G77">
        <v>160</v>
      </c>
      <c r="H77">
        <v>1566</v>
      </c>
      <c r="I77">
        <v>1</v>
      </c>
      <c r="J77" s="131">
        <v>40584.806446759256</v>
      </c>
      <c r="K77" s="131">
        <v>42758.62385416667</v>
      </c>
      <c r="L77" t="s">
        <v>337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10</v>
      </c>
      <c r="B78" t="s">
        <v>88</v>
      </c>
      <c r="C78">
        <v>6</v>
      </c>
      <c r="D78">
        <v>0</v>
      </c>
      <c r="E78">
        <v>1</v>
      </c>
      <c r="F78" t="s">
        <v>150</v>
      </c>
      <c r="G78">
        <v>570</v>
      </c>
      <c r="H78">
        <v>1568</v>
      </c>
      <c r="I78">
        <v>1</v>
      </c>
      <c r="J78" s="131">
        <v>40584.80694444444</v>
      </c>
      <c r="K78" s="131">
        <v>42633.46702546296</v>
      </c>
      <c r="L78" t="s">
        <v>337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10</v>
      </c>
      <c r="B79" t="s">
        <v>88</v>
      </c>
      <c r="C79">
        <v>7</v>
      </c>
      <c r="D79">
        <v>0</v>
      </c>
      <c r="E79">
        <v>1</v>
      </c>
      <c r="F79" t="s">
        <v>151</v>
      </c>
      <c r="G79">
        <v>420</v>
      </c>
      <c r="H79">
        <v>1737</v>
      </c>
      <c r="I79">
        <v>1</v>
      </c>
      <c r="J79" s="131">
        <v>40584.807974537034</v>
      </c>
      <c r="K79" s="131">
        <v>42333.55274305555</v>
      </c>
      <c r="L79" t="s">
        <v>341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10</v>
      </c>
      <c r="B80" t="s">
        <v>88</v>
      </c>
      <c r="C80">
        <v>8</v>
      </c>
      <c r="D80">
        <v>0</v>
      </c>
      <c r="E80">
        <v>1</v>
      </c>
      <c r="F80" t="s">
        <v>152</v>
      </c>
      <c r="G80">
        <v>500</v>
      </c>
      <c r="H80">
        <v>1000</v>
      </c>
      <c r="I80">
        <v>1</v>
      </c>
      <c r="J80" s="131">
        <v>40584.808541666665</v>
      </c>
      <c r="K80" s="131">
        <v>42878.71412037037</v>
      </c>
      <c r="L80" t="s">
        <v>337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10</v>
      </c>
      <c r="B81" t="s">
        <v>88</v>
      </c>
      <c r="C81">
        <v>8</v>
      </c>
      <c r="D81">
        <v>1</v>
      </c>
      <c r="E81">
        <v>1</v>
      </c>
      <c r="F81" t="s">
        <v>617</v>
      </c>
      <c r="G81">
        <v>200</v>
      </c>
      <c r="H81">
        <v>1882</v>
      </c>
      <c r="I81">
        <v>9</v>
      </c>
      <c r="J81" s="131">
        <v>42206.71938657408</v>
      </c>
      <c r="K81" s="131">
        <v>42313.530810185184</v>
      </c>
      <c r="L81" t="s">
        <v>337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10</v>
      </c>
      <c r="B82" t="s">
        <v>88</v>
      </c>
      <c r="C82">
        <v>8</v>
      </c>
      <c r="D82">
        <v>2</v>
      </c>
      <c r="E82">
        <v>1</v>
      </c>
      <c r="F82" t="s">
        <v>618</v>
      </c>
      <c r="G82">
        <v>270</v>
      </c>
      <c r="H82">
        <v>1735</v>
      </c>
      <c r="I82">
        <v>9</v>
      </c>
      <c r="J82" s="131">
        <v>42206.720925925925</v>
      </c>
      <c r="K82" s="131">
        <v>42313.53097222222</v>
      </c>
      <c r="L82" t="s">
        <v>337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10</v>
      </c>
      <c r="B83" t="s">
        <v>88</v>
      </c>
      <c r="C83">
        <v>9</v>
      </c>
      <c r="D83">
        <v>0</v>
      </c>
      <c r="E83">
        <v>1</v>
      </c>
      <c r="F83" t="s">
        <v>153</v>
      </c>
      <c r="G83">
        <v>540</v>
      </c>
      <c r="H83">
        <v>2145</v>
      </c>
      <c r="I83">
        <v>1</v>
      </c>
      <c r="J83" s="131">
        <v>40584.808969907404</v>
      </c>
      <c r="K83" s="131">
        <v>42878.71429398148</v>
      </c>
      <c r="L83" t="s">
        <v>337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10</v>
      </c>
      <c r="B84" t="s">
        <v>88</v>
      </c>
      <c r="C84">
        <v>10</v>
      </c>
      <c r="D84">
        <v>0</v>
      </c>
      <c r="E84">
        <v>1</v>
      </c>
      <c r="F84" t="s">
        <v>154</v>
      </c>
      <c r="G84">
        <v>490</v>
      </c>
      <c r="H84">
        <v>1581</v>
      </c>
      <c r="I84">
        <v>1</v>
      </c>
      <c r="J84" s="131">
        <v>40584.809386574074</v>
      </c>
      <c r="K84" s="131">
        <v>42851.42135416667</v>
      </c>
      <c r="L84" t="s">
        <v>337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10</v>
      </c>
      <c r="B85" t="s">
        <v>88</v>
      </c>
      <c r="C85">
        <v>11</v>
      </c>
      <c r="D85">
        <v>0</v>
      </c>
      <c r="E85">
        <v>1</v>
      </c>
      <c r="F85" t="s">
        <v>338</v>
      </c>
      <c r="G85">
        <v>700</v>
      </c>
      <c r="H85">
        <v>1000</v>
      </c>
      <c r="I85">
        <v>9</v>
      </c>
      <c r="J85" s="131">
        <v>40584.80994212963</v>
      </c>
      <c r="K85" s="131">
        <v>41130.686319444445</v>
      </c>
      <c r="L85" t="s">
        <v>337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10</v>
      </c>
      <c r="B86" t="s">
        <v>88</v>
      </c>
      <c r="C86">
        <v>11</v>
      </c>
      <c r="D86">
        <v>1</v>
      </c>
      <c r="E86">
        <v>1</v>
      </c>
      <c r="F86" t="s">
        <v>155</v>
      </c>
      <c r="G86">
        <v>240</v>
      </c>
      <c r="H86">
        <v>1582</v>
      </c>
      <c r="I86">
        <v>1</v>
      </c>
      <c r="J86" s="131">
        <v>41130.688043981485</v>
      </c>
      <c r="K86" s="131">
        <v>42746.53320601852</v>
      </c>
      <c r="L86" t="s">
        <v>337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10</v>
      </c>
      <c r="B87" t="s">
        <v>88</v>
      </c>
      <c r="C87">
        <v>11</v>
      </c>
      <c r="D87">
        <v>2</v>
      </c>
      <c r="E87">
        <v>1</v>
      </c>
      <c r="F87" t="s">
        <v>156</v>
      </c>
      <c r="G87">
        <v>510</v>
      </c>
      <c r="H87">
        <v>1254</v>
      </c>
      <c r="I87">
        <v>1</v>
      </c>
      <c r="J87" s="131">
        <v>41130.68865740741</v>
      </c>
      <c r="K87" s="131">
        <v>42032.66587962963</v>
      </c>
      <c r="L87" t="s">
        <v>337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10</v>
      </c>
      <c r="B88" t="s">
        <v>88</v>
      </c>
      <c r="C88">
        <v>12</v>
      </c>
      <c r="D88">
        <v>0</v>
      </c>
      <c r="E88">
        <v>1</v>
      </c>
      <c r="F88" t="s">
        <v>157</v>
      </c>
      <c r="G88">
        <v>410</v>
      </c>
      <c r="H88">
        <v>1572</v>
      </c>
      <c r="I88">
        <v>1</v>
      </c>
      <c r="J88" s="131">
        <v>40584.81049768518</v>
      </c>
      <c r="K88" s="131">
        <v>42359.73703703703</v>
      </c>
      <c r="L88" t="s">
        <v>337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10</v>
      </c>
      <c r="B89" t="s">
        <v>88</v>
      </c>
      <c r="C89">
        <v>13</v>
      </c>
      <c r="D89">
        <v>0</v>
      </c>
      <c r="E89">
        <v>1</v>
      </c>
      <c r="F89" t="s">
        <v>158</v>
      </c>
      <c r="G89">
        <v>430</v>
      </c>
      <c r="H89">
        <v>1584</v>
      </c>
      <c r="I89">
        <v>1</v>
      </c>
      <c r="J89" s="131">
        <v>40584.81107638889</v>
      </c>
      <c r="K89" s="131">
        <v>42872.4928125</v>
      </c>
      <c r="L89" t="s">
        <v>500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10</v>
      </c>
      <c r="B90" t="s">
        <v>88</v>
      </c>
      <c r="C90">
        <v>14</v>
      </c>
      <c r="D90">
        <v>0</v>
      </c>
      <c r="E90">
        <v>1</v>
      </c>
      <c r="F90" t="s">
        <v>159</v>
      </c>
      <c r="G90">
        <v>360</v>
      </c>
      <c r="H90">
        <v>1577</v>
      </c>
      <c r="I90">
        <v>1</v>
      </c>
      <c r="J90" s="131">
        <v>40584.8119212963</v>
      </c>
      <c r="K90" s="131">
        <v>42816.5216087963</v>
      </c>
      <c r="L90" t="s">
        <v>526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10</v>
      </c>
      <c r="B91" t="s">
        <v>88</v>
      </c>
      <c r="C91">
        <v>15</v>
      </c>
      <c r="D91">
        <v>0</v>
      </c>
      <c r="E91">
        <v>1</v>
      </c>
      <c r="F91" t="s">
        <v>160</v>
      </c>
      <c r="G91">
        <v>370</v>
      </c>
      <c r="H91">
        <v>2012</v>
      </c>
      <c r="I91">
        <v>1</v>
      </c>
      <c r="J91" s="131">
        <v>40582.74637731481</v>
      </c>
      <c r="K91" s="131">
        <v>42731.70768518518</v>
      </c>
      <c r="L91" t="s">
        <v>526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10</v>
      </c>
      <c r="B92" t="s">
        <v>89</v>
      </c>
      <c r="C92">
        <v>1</v>
      </c>
      <c r="D92">
        <v>0</v>
      </c>
      <c r="E92">
        <v>1</v>
      </c>
      <c r="F92" t="s">
        <v>161</v>
      </c>
      <c r="G92">
        <v>100</v>
      </c>
      <c r="H92">
        <v>1671</v>
      </c>
      <c r="I92">
        <v>1</v>
      </c>
      <c r="J92" s="131">
        <v>40578.66027777778</v>
      </c>
      <c r="K92" s="131">
        <v>42087.74925925926</v>
      </c>
      <c r="L92" t="s">
        <v>336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10</v>
      </c>
      <c r="B93" t="s">
        <v>89</v>
      </c>
      <c r="C93">
        <v>2</v>
      </c>
      <c r="D93">
        <v>0</v>
      </c>
      <c r="E93">
        <v>1</v>
      </c>
      <c r="F93" t="s">
        <v>558</v>
      </c>
      <c r="G93">
        <v>160</v>
      </c>
      <c r="H93">
        <v>1671</v>
      </c>
      <c r="I93">
        <v>1</v>
      </c>
      <c r="J93" s="131">
        <v>40578.66200231481</v>
      </c>
      <c r="K93" s="131">
        <v>42131.47524305555</v>
      </c>
      <c r="L93" t="s">
        <v>336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10</v>
      </c>
      <c r="B94" t="s">
        <v>89</v>
      </c>
      <c r="C94">
        <v>2</v>
      </c>
      <c r="D94">
        <v>1</v>
      </c>
      <c r="E94">
        <v>1</v>
      </c>
      <c r="F94" t="s">
        <v>558</v>
      </c>
      <c r="G94">
        <v>120</v>
      </c>
      <c r="H94">
        <v>1636</v>
      </c>
      <c r="I94">
        <v>9</v>
      </c>
      <c r="J94" s="131">
        <v>41130.69429398148</v>
      </c>
      <c r="K94" s="131">
        <v>41934.68263888889</v>
      </c>
      <c r="L94" t="s">
        <v>337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10</v>
      </c>
      <c r="B95" t="s">
        <v>89</v>
      </c>
      <c r="C95">
        <v>2</v>
      </c>
      <c r="D95">
        <v>2</v>
      </c>
      <c r="E95">
        <v>1</v>
      </c>
      <c r="F95" t="s">
        <v>162</v>
      </c>
      <c r="G95">
        <v>40</v>
      </c>
      <c r="H95">
        <v>1636</v>
      </c>
      <c r="I95">
        <v>9</v>
      </c>
      <c r="J95" s="131">
        <v>41130.69516203704</v>
      </c>
      <c r="K95" s="131">
        <v>41942.734814814816</v>
      </c>
      <c r="L95" t="s">
        <v>500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10</v>
      </c>
      <c r="B96" t="s">
        <v>89</v>
      </c>
      <c r="C96">
        <v>3</v>
      </c>
      <c r="D96">
        <v>0</v>
      </c>
      <c r="E96">
        <v>1</v>
      </c>
      <c r="F96" t="s">
        <v>163</v>
      </c>
      <c r="G96">
        <v>350</v>
      </c>
      <c r="H96">
        <v>1662</v>
      </c>
      <c r="I96">
        <v>1</v>
      </c>
      <c r="J96" s="131">
        <v>40578.662523148145</v>
      </c>
      <c r="K96" s="131">
        <v>42452.510729166665</v>
      </c>
      <c r="L96" t="s">
        <v>337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10</v>
      </c>
      <c r="B97" t="s">
        <v>89</v>
      </c>
      <c r="C97">
        <v>4</v>
      </c>
      <c r="D97">
        <v>0</v>
      </c>
      <c r="E97">
        <v>1</v>
      </c>
      <c r="F97" t="s">
        <v>164</v>
      </c>
      <c r="G97">
        <v>290</v>
      </c>
      <c r="H97">
        <v>1656</v>
      </c>
      <c r="I97">
        <v>1</v>
      </c>
      <c r="J97" s="131">
        <v>40578.662986111114</v>
      </c>
      <c r="K97" s="131">
        <v>42788.65896990741</v>
      </c>
      <c r="L97" t="s">
        <v>341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10</v>
      </c>
      <c r="B98" t="s">
        <v>89</v>
      </c>
      <c r="C98">
        <v>5</v>
      </c>
      <c r="D98">
        <v>0</v>
      </c>
      <c r="E98">
        <v>1</v>
      </c>
      <c r="F98" t="s">
        <v>165</v>
      </c>
      <c r="G98">
        <v>360</v>
      </c>
      <c r="H98">
        <v>1663</v>
      </c>
      <c r="I98">
        <v>1</v>
      </c>
      <c r="J98" s="131">
        <v>40578.663506944446</v>
      </c>
      <c r="K98" s="131">
        <v>42032.66662037037</v>
      </c>
      <c r="L98" t="s">
        <v>341</v>
      </c>
      <c r="M98">
        <v>0</v>
      </c>
      <c r="N98">
        <v>0</v>
      </c>
      <c r="O98">
        <v>0</v>
      </c>
      <c r="P98">
        <v>0</v>
      </c>
    </row>
    <row r="99" spans="1:16" ht="13.5">
      <c r="A99">
        <v>10</v>
      </c>
      <c r="B99" t="s">
        <v>89</v>
      </c>
      <c r="C99">
        <v>6</v>
      </c>
      <c r="D99">
        <v>0</v>
      </c>
      <c r="E99">
        <v>1</v>
      </c>
      <c r="F99" t="s">
        <v>166</v>
      </c>
      <c r="G99">
        <v>390</v>
      </c>
      <c r="H99">
        <v>1642</v>
      </c>
      <c r="I99">
        <v>1</v>
      </c>
      <c r="J99" s="131">
        <v>40578.6643287037</v>
      </c>
      <c r="K99" s="131">
        <v>42663.52454861111</v>
      </c>
      <c r="L99" t="s">
        <v>337</v>
      </c>
      <c r="M99">
        <v>0</v>
      </c>
      <c r="N99">
        <v>0</v>
      </c>
      <c r="O99">
        <v>0</v>
      </c>
      <c r="P99">
        <v>0</v>
      </c>
    </row>
    <row r="100" spans="1:16" ht="13.5">
      <c r="A100">
        <v>10</v>
      </c>
      <c r="B100" t="s">
        <v>89</v>
      </c>
      <c r="C100">
        <v>7</v>
      </c>
      <c r="D100">
        <v>0</v>
      </c>
      <c r="E100">
        <v>1</v>
      </c>
      <c r="F100" t="s">
        <v>167</v>
      </c>
      <c r="G100">
        <v>420</v>
      </c>
      <c r="H100">
        <v>1873</v>
      </c>
      <c r="I100">
        <v>1</v>
      </c>
      <c r="J100" s="131">
        <v>40578.66490740741</v>
      </c>
      <c r="K100" s="131">
        <v>42719.73994212963</v>
      </c>
      <c r="L100" t="s">
        <v>337</v>
      </c>
      <c r="M100">
        <v>0</v>
      </c>
      <c r="N100">
        <v>0</v>
      </c>
      <c r="O100">
        <v>0</v>
      </c>
      <c r="P100">
        <v>0</v>
      </c>
    </row>
    <row r="101" spans="1:16" ht="13.5">
      <c r="A101">
        <v>10</v>
      </c>
      <c r="B101" t="s">
        <v>89</v>
      </c>
      <c r="C101">
        <v>8</v>
      </c>
      <c r="D101">
        <v>0</v>
      </c>
      <c r="E101">
        <v>1</v>
      </c>
      <c r="F101" t="s">
        <v>168</v>
      </c>
      <c r="G101">
        <v>600</v>
      </c>
      <c r="H101">
        <v>1000</v>
      </c>
      <c r="I101">
        <v>9</v>
      </c>
      <c r="J101" s="131">
        <v>40578.665821759256</v>
      </c>
      <c r="K101" s="131">
        <v>41207.3996875</v>
      </c>
      <c r="L101" t="s">
        <v>337</v>
      </c>
      <c r="M101">
        <v>0</v>
      </c>
      <c r="N101">
        <v>0</v>
      </c>
      <c r="O101">
        <v>0</v>
      </c>
      <c r="P101">
        <v>0</v>
      </c>
    </row>
    <row r="102" spans="1:16" ht="13.5">
      <c r="A102">
        <v>10</v>
      </c>
      <c r="B102" t="s">
        <v>89</v>
      </c>
      <c r="C102">
        <v>8</v>
      </c>
      <c r="D102">
        <v>1</v>
      </c>
      <c r="E102">
        <v>1</v>
      </c>
      <c r="F102" t="s">
        <v>169</v>
      </c>
      <c r="G102">
        <v>310</v>
      </c>
      <c r="H102">
        <v>1678</v>
      </c>
      <c r="I102">
        <v>1</v>
      </c>
      <c r="J102" s="131">
        <v>41162.47425925926</v>
      </c>
      <c r="K102" s="131">
        <v>42816.52276620371</v>
      </c>
      <c r="L102" t="s">
        <v>341</v>
      </c>
      <c r="M102">
        <v>0</v>
      </c>
      <c r="N102">
        <v>0</v>
      </c>
      <c r="O102">
        <v>0</v>
      </c>
      <c r="P102">
        <v>0</v>
      </c>
    </row>
    <row r="103" spans="1:16" ht="13.5">
      <c r="A103">
        <v>10</v>
      </c>
      <c r="B103" t="s">
        <v>89</v>
      </c>
      <c r="C103">
        <v>8</v>
      </c>
      <c r="D103">
        <v>2</v>
      </c>
      <c r="E103">
        <v>1</v>
      </c>
      <c r="F103" t="s">
        <v>170</v>
      </c>
      <c r="G103">
        <v>330</v>
      </c>
      <c r="H103">
        <v>1674</v>
      </c>
      <c r="I103">
        <v>1</v>
      </c>
      <c r="J103" s="131">
        <v>41162.474710648145</v>
      </c>
      <c r="K103" s="131">
        <v>42251.67523148148</v>
      </c>
      <c r="L103" t="s">
        <v>337</v>
      </c>
      <c r="M103">
        <v>0</v>
      </c>
      <c r="N103">
        <v>0</v>
      </c>
      <c r="O103">
        <v>0</v>
      </c>
      <c r="P103">
        <v>0</v>
      </c>
    </row>
    <row r="104" spans="1:16" ht="13.5">
      <c r="A104">
        <v>10</v>
      </c>
      <c r="B104" t="s">
        <v>89</v>
      </c>
      <c r="C104">
        <v>9</v>
      </c>
      <c r="D104">
        <v>0</v>
      </c>
      <c r="E104">
        <v>1</v>
      </c>
      <c r="F104" t="s">
        <v>171</v>
      </c>
      <c r="G104">
        <v>220</v>
      </c>
      <c r="H104">
        <v>1677</v>
      </c>
      <c r="I104">
        <v>1</v>
      </c>
      <c r="J104" s="131">
        <v>40578.69289351852</v>
      </c>
      <c r="K104" s="131">
        <v>42478.71527777778</v>
      </c>
      <c r="L104" t="s">
        <v>341</v>
      </c>
      <c r="M104">
        <v>0</v>
      </c>
      <c r="N104">
        <v>0</v>
      </c>
      <c r="O104">
        <v>0</v>
      </c>
      <c r="P104">
        <v>0</v>
      </c>
    </row>
    <row r="105" spans="1:16" ht="13.5">
      <c r="A105">
        <v>10</v>
      </c>
      <c r="B105" t="s">
        <v>89</v>
      </c>
      <c r="C105">
        <v>10</v>
      </c>
      <c r="D105">
        <v>0</v>
      </c>
      <c r="E105">
        <v>1</v>
      </c>
      <c r="F105" t="s">
        <v>172</v>
      </c>
      <c r="G105">
        <v>280</v>
      </c>
      <c r="H105">
        <v>1678</v>
      </c>
      <c r="I105">
        <v>1</v>
      </c>
      <c r="J105" s="131">
        <v>40578.69390046296</v>
      </c>
      <c r="K105" s="131">
        <v>42542.69159722222</v>
      </c>
      <c r="L105" t="s">
        <v>337</v>
      </c>
      <c r="M105">
        <v>0</v>
      </c>
      <c r="N105">
        <v>0</v>
      </c>
      <c r="O105">
        <v>0</v>
      </c>
      <c r="P105">
        <v>0</v>
      </c>
    </row>
    <row r="106" spans="1:16" ht="13.5">
      <c r="A106">
        <v>10</v>
      </c>
      <c r="B106" t="s">
        <v>89</v>
      </c>
      <c r="C106">
        <v>11</v>
      </c>
      <c r="D106">
        <v>0</v>
      </c>
      <c r="E106">
        <v>1</v>
      </c>
      <c r="F106" t="s">
        <v>173</v>
      </c>
      <c r="G106">
        <v>760</v>
      </c>
      <c r="H106">
        <v>1653</v>
      </c>
      <c r="I106">
        <v>1</v>
      </c>
      <c r="J106" s="131">
        <v>40578.694548611114</v>
      </c>
      <c r="K106" s="131">
        <v>42851.422627314816</v>
      </c>
      <c r="L106" t="s">
        <v>337</v>
      </c>
      <c r="M106">
        <v>0</v>
      </c>
      <c r="N106">
        <v>0</v>
      </c>
      <c r="O106">
        <v>0</v>
      </c>
      <c r="P106">
        <v>0</v>
      </c>
    </row>
    <row r="107" spans="1:16" ht="13.5">
      <c r="A107">
        <v>10</v>
      </c>
      <c r="B107" t="s">
        <v>89</v>
      </c>
      <c r="C107">
        <v>12</v>
      </c>
      <c r="D107">
        <v>0</v>
      </c>
      <c r="E107">
        <v>1</v>
      </c>
      <c r="F107" t="s">
        <v>174</v>
      </c>
      <c r="G107">
        <v>700</v>
      </c>
      <c r="H107">
        <v>2185</v>
      </c>
      <c r="I107">
        <v>9</v>
      </c>
      <c r="J107" s="131">
        <v>40578.69516203704</v>
      </c>
      <c r="K107" s="131">
        <v>42304.73412037037</v>
      </c>
      <c r="L107" t="s">
        <v>500</v>
      </c>
      <c r="M107">
        <v>0</v>
      </c>
      <c r="N107">
        <v>0</v>
      </c>
      <c r="O107">
        <v>0</v>
      </c>
      <c r="P107">
        <v>0</v>
      </c>
    </row>
    <row r="108" spans="1:16" ht="13.5">
      <c r="A108">
        <v>10</v>
      </c>
      <c r="B108" t="s">
        <v>89</v>
      </c>
      <c r="C108">
        <v>12</v>
      </c>
      <c r="D108">
        <v>1</v>
      </c>
      <c r="E108">
        <v>1</v>
      </c>
      <c r="F108" t="s">
        <v>622</v>
      </c>
      <c r="G108">
        <v>290</v>
      </c>
      <c r="H108">
        <v>1680</v>
      </c>
      <c r="I108">
        <v>1</v>
      </c>
      <c r="J108" s="131">
        <v>42265.761354166665</v>
      </c>
      <c r="K108" s="131">
        <v>42578.507268518515</v>
      </c>
      <c r="L108" t="s">
        <v>337</v>
      </c>
      <c r="M108">
        <v>0</v>
      </c>
      <c r="N108">
        <v>0</v>
      </c>
      <c r="O108">
        <v>0</v>
      </c>
      <c r="P108">
        <v>0</v>
      </c>
    </row>
    <row r="109" spans="1:16" ht="13.5">
      <c r="A109">
        <v>10</v>
      </c>
      <c r="B109" t="s">
        <v>89</v>
      </c>
      <c r="C109">
        <v>12</v>
      </c>
      <c r="D109">
        <v>2</v>
      </c>
      <c r="E109">
        <v>1</v>
      </c>
      <c r="F109" t="s">
        <v>623</v>
      </c>
      <c r="G109">
        <v>450</v>
      </c>
      <c r="H109">
        <v>1000</v>
      </c>
      <c r="I109">
        <v>1</v>
      </c>
      <c r="J109" s="131">
        <v>42265.76167824074</v>
      </c>
      <c r="K109" s="131">
        <v>42878.714953703704</v>
      </c>
      <c r="L109" t="s">
        <v>337</v>
      </c>
      <c r="M109">
        <v>0</v>
      </c>
      <c r="N109">
        <v>0</v>
      </c>
      <c r="O109">
        <v>0</v>
      </c>
      <c r="P109">
        <v>0</v>
      </c>
    </row>
    <row r="110" spans="1:16" ht="13.5">
      <c r="A110">
        <v>10</v>
      </c>
      <c r="B110" t="s">
        <v>89</v>
      </c>
      <c r="C110">
        <v>13</v>
      </c>
      <c r="D110">
        <v>0</v>
      </c>
      <c r="E110">
        <v>1</v>
      </c>
      <c r="F110" t="s">
        <v>175</v>
      </c>
      <c r="G110">
        <v>600</v>
      </c>
      <c r="H110">
        <v>1602</v>
      </c>
      <c r="I110">
        <v>9</v>
      </c>
      <c r="J110" s="131">
        <v>40578.69571759259</v>
      </c>
      <c r="K110" s="131">
        <v>42304.73384259259</v>
      </c>
      <c r="L110" t="s">
        <v>337</v>
      </c>
      <c r="M110">
        <v>0</v>
      </c>
      <c r="N110">
        <v>0</v>
      </c>
      <c r="O110">
        <v>0</v>
      </c>
      <c r="P110">
        <v>0</v>
      </c>
    </row>
    <row r="111" spans="1:16" ht="13.5">
      <c r="A111">
        <v>10</v>
      </c>
      <c r="B111" t="s">
        <v>89</v>
      </c>
      <c r="C111">
        <v>13</v>
      </c>
      <c r="D111">
        <v>1</v>
      </c>
      <c r="E111">
        <v>1</v>
      </c>
      <c r="F111" t="s">
        <v>624</v>
      </c>
      <c r="G111">
        <v>250</v>
      </c>
      <c r="H111">
        <v>1636</v>
      </c>
      <c r="I111">
        <v>1</v>
      </c>
      <c r="J111" s="131">
        <v>42265.76461805555</v>
      </c>
      <c r="K111" s="131">
        <v>42483.50951388889</v>
      </c>
      <c r="L111" t="s">
        <v>500</v>
      </c>
      <c r="M111">
        <v>0</v>
      </c>
      <c r="N111">
        <v>0</v>
      </c>
      <c r="O111">
        <v>0</v>
      </c>
      <c r="P111">
        <v>0</v>
      </c>
    </row>
    <row r="112" spans="1:16" ht="13.5">
      <c r="A112">
        <v>10</v>
      </c>
      <c r="B112" t="s">
        <v>89</v>
      </c>
      <c r="C112">
        <v>13</v>
      </c>
      <c r="D112">
        <v>2</v>
      </c>
      <c r="E112">
        <v>1</v>
      </c>
      <c r="F112" t="s">
        <v>625</v>
      </c>
      <c r="G112">
        <v>380</v>
      </c>
      <c r="H112">
        <v>1602</v>
      </c>
      <c r="I112">
        <v>1</v>
      </c>
      <c r="J112" s="131">
        <v>42265.765023148146</v>
      </c>
      <c r="K112" s="131">
        <v>42396.42493055556</v>
      </c>
      <c r="L112" t="s">
        <v>337</v>
      </c>
      <c r="M112">
        <v>0</v>
      </c>
      <c r="N112">
        <v>0</v>
      </c>
      <c r="O112">
        <v>0</v>
      </c>
      <c r="P112">
        <v>0</v>
      </c>
    </row>
    <row r="113" spans="1:16" ht="13.5">
      <c r="A113">
        <v>10</v>
      </c>
      <c r="B113" t="s">
        <v>89</v>
      </c>
      <c r="C113">
        <v>14</v>
      </c>
      <c r="D113">
        <v>0</v>
      </c>
      <c r="E113">
        <v>1</v>
      </c>
      <c r="F113" t="s">
        <v>176</v>
      </c>
      <c r="G113">
        <v>360</v>
      </c>
      <c r="H113">
        <v>1674</v>
      </c>
      <c r="I113">
        <v>1</v>
      </c>
      <c r="J113" s="131">
        <v>40578.70306712963</v>
      </c>
      <c r="K113" s="131">
        <v>42851.42303240741</v>
      </c>
      <c r="L113" t="s">
        <v>500</v>
      </c>
      <c r="M113">
        <v>0</v>
      </c>
      <c r="N113">
        <v>0</v>
      </c>
      <c r="O113">
        <v>0</v>
      </c>
      <c r="P113">
        <v>0</v>
      </c>
    </row>
    <row r="114" spans="1:16" ht="13.5">
      <c r="A114">
        <v>10</v>
      </c>
      <c r="B114" t="s">
        <v>89</v>
      </c>
      <c r="C114">
        <v>15</v>
      </c>
      <c r="D114">
        <v>0</v>
      </c>
      <c r="E114">
        <v>1</v>
      </c>
      <c r="F114" t="s">
        <v>177</v>
      </c>
      <c r="G114">
        <v>310</v>
      </c>
      <c r="H114">
        <v>1662</v>
      </c>
      <c r="I114">
        <v>1</v>
      </c>
      <c r="J114" s="131">
        <v>40578.703564814816</v>
      </c>
      <c r="K114" s="131">
        <v>41786.66908564815</v>
      </c>
      <c r="L114" t="s">
        <v>337</v>
      </c>
      <c r="M114">
        <v>0</v>
      </c>
      <c r="N114">
        <v>0</v>
      </c>
      <c r="O114">
        <v>0</v>
      </c>
      <c r="P114">
        <v>0</v>
      </c>
    </row>
    <row r="115" spans="1:16" ht="13.5">
      <c r="A115">
        <v>10</v>
      </c>
      <c r="B115" t="s">
        <v>90</v>
      </c>
      <c r="C115">
        <v>1</v>
      </c>
      <c r="D115">
        <v>0</v>
      </c>
      <c r="E115">
        <v>1</v>
      </c>
      <c r="F115" t="s">
        <v>178</v>
      </c>
      <c r="G115">
        <v>350</v>
      </c>
      <c r="H115">
        <v>1736</v>
      </c>
      <c r="I115">
        <v>1</v>
      </c>
      <c r="J115" s="131">
        <v>40584.792291666665</v>
      </c>
      <c r="K115" s="131">
        <v>42758.625659722224</v>
      </c>
      <c r="L115" t="s">
        <v>500</v>
      </c>
      <c r="M115">
        <v>0</v>
      </c>
      <c r="N115">
        <v>0</v>
      </c>
      <c r="O115">
        <v>0</v>
      </c>
      <c r="P115">
        <v>0</v>
      </c>
    </row>
    <row r="116" spans="1:16" ht="13.5">
      <c r="A116">
        <v>10</v>
      </c>
      <c r="B116" t="s">
        <v>90</v>
      </c>
      <c r="C116">
        <v>2</v>
      </c>
      <c r="D116">
        <v>0</v>
      </c>
      <c r="E116">
        <v>1</v>
      </c>
      <c r="F116" t="s">
        <v>179</v>
      </c>
      <c r="G116">
        <v>400</v>
      </c>
      <c r="H116">
        <v>1738</v>
      </c>
      <c r="I116">
        <v>1</v>
      </c>
      <c r="J116" s="131">
        <v>40584.79373842593</v>
      </c>
      <c r="K116" s="131">
        <v>42719.74010416667</v>
      </c>
      <c r="L116" t="s">
        <v>337</v>
      </c>
      <c r="M116">
        <v>0</v>
      </c>
      <c r="N116">
        <v>0</v>
      </c>
      <c r="O116">
        <v>0</v>
      </c>
      <c r="P116">
        <v>0</v>
      </c>
    </row>
    <row r="117" spans="1:16" ht="13.5">
      <c r="A117">
        <v>10</v>
      </c>
      <c r="B117" t="s">
        <v>90</v>
      </c>
      <c r="C117">
        <v>3</v>
      </c>
      <c r="D117">
        <v>0</v>
      </c>
      <c r="E117">
        <v>1</v>
      </c>
      <c r="F117" t="s">
        <v>180</v>
      </c>
      <c r="G117">
        <v>410</v>
      </c>
      <c r="H117">
        <v>1739</v>
      </c>
      <c r="I117">
        <v>1</v>
      </c>
      <c r="J117" s="131">
        <v>40584.79568287037</v>
      </c>
      <c r="K117" s="131">
        <v>42719.740335648145</v>
      </c>
      <c r="L117" t="s">
        <v>337</v>
      </c>
      <c r="M117">
        <v>0</v>
      </c>
      <c r="N117">
        <v>0</v>
      </c>
      <c r="O117">
        <v>0</v>
      </c>
      <c r="P117">
        <v>0</v>
      </c>
    </row>
    <row r="118" spans="1:16" ht="13.5">
      <c r="A118">
        <v>10</v>
      </c>
      <c r="B118" t="s">
        <v>90</v>
      </c>
      <c r="C118">
        <v>4</v>
      </c>
      <c r="D118">
        <v>0</v>
      </c>
      <c r="E118">
        <v>1</v>
      </c>
      <c r="F118" t="s">
        <v>181</v>
      </c>
      <c r="G118">
        <v>400</v>
      </c>
      <c r="H118">
        <v>1735</v>
      </c>
      <c r="I118">
        <v>1</v>
      </c>
      <c r="J118" s="131">
        <v>40584.79672453704</v>
      </c>
      <c r="K118" s="131">
        <v>42313.54869212963</v>
      </c>
      <c r="L118" t="s">
        <v>341</v>
      </c>
      <c r="M118">
        <v>0</v>
      </c>
      <c r="N118">
        <v>0</v>
      </c>
      <c r="O118">
        <v>0</v>
      </c>
      <c r="P118">
        <v>0</v>
      </c>
    </row>
    <row r="119" spans="1:16" ht="13.5">
      <c r="A119">
        <v>10</v>
      </c>
      <c r="B119" t="s">
        <v>90</v>
      </c>
      <c r="C119">
        <v>5</v>
      </c>
      <c r="D119">
        <v>0</v>
      </c>
      <c r="E119">
        <v>1</v>
      </c>
      <c r="F119" t="s">
        <v>339</v>
      </c>
      <c r="G119">
        <v>770</v>
      </c>
      <c r="H119">
        <v>1515</v>
      </c>
      <c r="I119">
        <v>9</v>
      </c>
      <c r="J119" s="131">
        <v>40584.797685185185</v>
      </c>
      <c r="K119" s="131">
        <v>40651.49925925926</v>
      </c>
      <c r="L119" t="s">
        <v>337</v>
      </c>
      <c r="M119">
        <v>0</v>
      </c>
      <c r="N119">
        <v>0</v>
      </c>
      <c r="O119">
        <v>0</v>
      </c>
      <c r="P119">
        <v>0</v>
      </c>
    </row>
    <row r="120" spans="1:16" ht="13.5">
      <c r="A120">
        <v>10</v>
      </c>
      <c r="B120" t="s">
        <v>90</v>
      </c>
      <c r="C120">
        <v>5</v>
      </c>
      <c r="D120">
        <v>1</v>
      </c>
      <c r="E120">
        <v>1</v>
      </c>
      <c r="F120" t="s">
        <v>182</v>
      </c>
      <c r="G120">
        <v>350</v>
      </c>
      <c r="H120">
        <v>1741</v>
      </c>
      <c r="I120">
        <v>1</v>
      </c>
      <c r="J120" s="131">
        <v>40651.508252314816</v>
      </c>
      <c r="K120" s="131">
        <v>42878.71513888889</v>
      </c>
      <c r="L120" t="s">
        <v>337</v>
      </c>
      <c r="M120">
        <v>0</v>
      </c>
      <c r="N120">
        <v>0</v>
      </c>
      <c r="O120">
        <v>0</v>
      </c>
      <c r="P120">
        <v>0</v>
      </c>
    </row>
    <row r="121" spans="1:16" ht="13.5">
      <c r="A121">
        <v>10</v>
      </c>
      <c r="B121" t="s">
        <v>90</v>
      </c>
      <c r="C121">
        <v>5</v>
      </c>
      <c r="D121">
        <v>2</v>
      </c>
      <c r="E121">
        <v>1</v>
      </c>
      <c r="F121" t="s">
        <v>183</v>
      </c>
      <c r="G121">
        <v>440</v>
      </c>
      <c r="H121">
        <v>1749</v>
      </c>
      <c r="I121">
        <v>1</v>
      </c>
      <c r="J121" s="131">
        <v>41172.53399305556</v>
      </c>
      <c r="K121" s="131">
        <v>42719.74099537037</v>
      </c>
      <c r="L121" t="s">
        <v>337</v>
      </c>
      <c r="M121">
        <v>0</v>
      </c>
      <c r="N121">
        <v>0</v>
      </c>
      <c r="O121">
        <v>0</v>
      </c>
      <c r="P121">
        <v>0</v>
      </c>
    </row>
    <row r="122" spans="1:16" ht="13.5">
      <c r="A122">
        <v>10</v>
      </c>
      <c r="B122" t="s">
        <v>90</v>
      </c>
      <c r="C122">
        <v>6</v>
      </c>
      <c r="D122">
        <v>0</v>
      </c>
      <c r="E122">
        <v>1</v>
      </c>
      <c r="F122" t="s">
        <v>184</v>
      </c>
      <c r="G122">
        <v>630</v>
      </c>
      <c r="H122">
        <v>1516</v>
      </c>
      <c r="I122">
        <v>1</v>
      </c>
      <c r="J122" s="131">
        <v>40584.798310185186</v>
      </c>
      <c r="K122" s="131">
        <v>42878.71533564815</v>
      </c>
      <c r="L122" t="s">
        <v>337</v>
      </c>
      <c r="M122">
        <v>0</v>
      </c>
      <c r="N122">
        <v>0</v>
      </c>
      <c r="O122">
        <v>0</v>
      </c>
      <c r="P122">
        <v>0</v>
      </c>
    </row>
    <row r="123" spans="1:16" ht="13.5">
      <c r="A123">
        <v>10</v>
      </c>
      <c r="B123" t="s">
        <v>90</v>
      </c>
      <c r="C123">
        <v>7</v>
      </c>
      <c r="D123">
        <v>0</v>
      </c>
      <c r="E123">
        <v>1</v>
      </c>
      <c r="F123" t="s">
        <v>185</v>
      </c>
      <c r="G123">
        <v>480</v>
      </c>
      <c r="H123">
        <v>1747</v>
      </c>
      <c r="I123">
        <v>9</v>
      </c>
      <c r="J123" s="131">
        <v>40584.79877314815</v>
      </c>
      <c r="K123" s="131">
        <v>42500.65293981481</v>
      </c>
      <c r="L123" t="s">
        <v>337</v>
      </c>
      <c r="M123">
        <v>0</v>
      </c>
      <c r="N123">
        <v>0</v>
      </c>
      <c r="O123">
        <v>0</v>
      </c>
      <c r="P123">
        <v>0</v>
      </c>
    </row>
    <row r="124" spans="1:16" ht="13.5">
      <c r="A124">
        <v>10</v>
      </c>
      <c r="B124" t="s">
        <v>90</v>
      </c>
      <c r="C124">
        <v>7</v>
      </c>
      <c r="D124">
        <v>1</v>
      </c>
      <c r="E124">
        <v>1</v>
      </c>
      <c r="F124" t="s">
        <v>650</v>
      </c>
      <c r="G124">
        <v>250</v>
      </c>
      <c r="H124">
        <v>1000</v>
      </c>
      <c r="I124">
        <v>1</v>
      </c>
      <c r="J124" s="131">
        <v>42483.51284722222</v>
      </c>
      <c r="K124" s="131">
        <v>42768.47393518518</v>
      </c>
      <c r="L124" t="s">
        <v>337</v>
      </c>
      <c r="M124">
        <v>0</v>
      </c>
      <c r="N124">
        <v>0</v>
      </c>
      <c r="O124">
        <v>0</v>
      </c>
      <c r="P124">
        <v>0</v>
      </c>
    </row>
    <row r="125" spans="1:16" ht="13.5">
      <c r="A125">
        <v>10</v>
      </c>
      <c r="B125" t="s">
        <v>90</v>
      </c>
      <c r="C125">
        <v>7</v>
      </c>
      <c r="D125">
        <v>2</v>
      </c>
      <c r="E125">
        <v>1</v>
      </c>
      <c r="F125" t="s">
        <v>651</v>
      </c>
      <c r="G125">
        <v>260</v>
      </c>
      <c r="H125">
        <v>1000</v>
      </c>
      <c r="I125">
        <v>1</v>
      </c>
      <c r="J125" s="131">
        <v>42483.513344907406</v>
      </c>
      <c r="K125" s="131">
        <v>42857.40540509259</v>
      </c>
      <c r="L125" t="s">
        <v>337</v>
      </c>
      <c r="M125">
        <v>0</v>
      </c>
      <c r="N125">
        <v>0</v>
      </c>
      <c r="O125">
        <v>0</v>
      </c>
      <c r="P125">
        <v>0</v>
      </c>
    </row>
    <row r="126" spans="1:16" ht="13.5">
      <c r="A126">
        <v>10</v>
      </c>
      <c r="B126" t="s">
        <v>90</v>
      </c>
      <c r="C126">
        <v>8</v>
      </c>
      <c r="D126">
        <v>0</v>
      </c>
      <c r="E126">
        <v>1</v>
      </c>
      <c r="F126" t="s">
        <v>340</v>
      </c>
      <c r="G126">
        <v>640</v>
      </c>
      <c r="H126">
        <v>1000</v>
      </c>
      <c r="I126">
        <v>9</v>
      </c>
      <c r="J126" s="131">
        <v>40584.79126157407</v>
      </c>
      <c r="K126" s="131">
        <v>40785.41746527778</v>
      </c>
      <c r="L126" t="s">
        <v>337</v>
      </c>
      <c r="M126">
        <v>0</v>
      </c>
      <c r="N126">
        <v>0</v>
      </c>
      <c r="O126">
        <v>0</v>
      </c>
      <c r="P126">
        <v>0</v>
      </c>
    </row>
    <row r="127" spans="1:16" ht="13.5">
      <c r="A127">
        <v>10</v>
      </c>
      <c r="B127" t="s">
        <v>90</v>
      </c>
      <c r="C127">
        <v>8</v>
      </c>
      <c r="D127">
        <v>1</v>
      </c>
      <c r="E127">
        <v>1</v>
      </c>
      <c r="F127" t="s">
        <v>186</v>
      </c>
      <c r="G127">
        <v>410</v>
      </c>
      <c r="H127">
        <v>1645</v>
      </c>
      <c r="I127">
        <v>1</v>
      </c>
      <c r="J127" s="131">
        <v>40785.42318287037</v>
      </c>
      <c r="K127" s="131">
        <v>42787.74354166666</v>
      </c>
      <c r="L127" t="s">
        <v>337</v>
      </c>
      <c r="M127">
        <v>0</v>
      </c>
      <c r="N127">
        <v>0</v>
      </c>
      <c r="O127">
        <v>0</v>
      </c>
      <c r="P127">
        <v>0</v>
      </c>
    </row>
    <row r="128" spans="1:16" ht="13.5">
      <c r="A128">
        <v>10</v>
      </c>
      <c r="B128" t="s">
        <v>90</v>
      </c>
      <c r="C128">
        <v>8</v>
      </c>
      <c r="D128">
        <v>2</v>
      </c>
      <c r="E128">
        <v>1</v>
      </c>
      <c r="F128" t="s">
        <v>187</v>
      </c>
      <c r="G128">
        <v>250</v>
      </c>
      <c r="H128">
        <v>1734</v>
      </c>
      <c r="I128">
        <v>1</v>
      </c>
      <c r="J128" s="131">
        <v>40785.42354166666</v>
      </c>
      <c r="K128" s="131">
        <v>41453.573171296295</v>
      </c>
      <c r="L128" t="s">
        <v>337</v>
      </c>
      <c r="M128">
        <v>0</v>
      </c>
      <c r="N128">
        <v>0</v>
      </c>
      <c r="O128">
        <v>0</v>
      </c>
      <c r="P128">
        <v>0</v>
      </c>
    </row>
    <row r="129" spans="1:16" ht="13.5">
      <c r="A129">
        <v>10</v>
      </c>
      <c r="B129" t="s">
        <v>90</v>
      </c>
      <c r="C129">
        <v>9</v>
      </c>
      <c r="D129">
        <v>0</v>
      </c>
      <c r="E129">
        <v>1</v>
      </c>
      <c r="F129" t="s">
        <v>188</v>
      </c>
      <c r="G129">
        <v>360</v>
      </c>
      <c r="H129">
        <v>1709</v>
      </c>
      <c r="I129">
        <v>1</v>
      </c>
      <c r="J129" s="131">
        <v>40584.78891203704</v>
      </c>
      <c r="K129" s="131">
        <v>42605.71451388889</v>
      </c>
      <c r="L129" t="s">
        <v>337</v>
      </c>
      <c r="M129">
        <v>0</v>
      </c>
      <c r="N129">
        <v>0</v>
      </c>
      <c r="O129">
        <v>0</v>
      </c>
      <c r="P129">
        <v>0</v>
      </c>
    </row>
    <row r="130" spans="1:16" ht="13.5">
      <c r="A130">
        <v>10</v>
      </c>
      <c r="B130" t="s">
        <v>90</v>
      </c>
      <c r="C130">
        <v>10</v>
      </c>
      <c r="D130">
        <v>0</v>
      </c>
      <c r="E130">
        <v>1</v>
      </c>
      <c r="F130" t="s">
        <v>189</v>
      </c>
      <c r="G130">
        <v>550</v>
      </c>
      <c r="H130">
        <v>1705</v>
      </c>
      <c r="I130">
        <v>1</v>
      </c>
      <c r="J130" s="131">
        <v>40584.7993287037</v>
      </c>
      <c r="K130" s="131">
        <v>42851.42364583333</v>
      </c>
      <c r="L130" t="s">
        <v>341</v>
      </c>
      <c r="M130">
        <v>0</v>
      </c>
      <c r="N130">
        <v>0</v>
      </c>
      <c r="O130">
        <v>0</v>
      </c>
      <c r="P130">
        <v>0</v>
      </c>
    </row>
    <row r="131" spans="1:16" ht="13.5">
      <c r="A131">
        <v>10</v>
      </c>
      <c r="B131" t="s">
        <v>90</v>
      </c>
      <c r="C131">
        <v>11</v>
      </c>
      <c r="D131">
        <v>0</v>
      </c>
      <c r="E131">
        <v>1</v>
      </c>
      <c r="F131" t="s">
        <v>190</v>
      </c>
      <c r="G131">
        <v>500</v>
      </c>
      <c r="H131">
        <v>1706</v>
      </c>
      <c r="I131">
        <v>1</v>
      </c>
      <c r="J131" s="131">
        <v>40584.8</v>
      </c>
      <c r="K131" s="131">
        <v>42758.62609953704</v>
      </c>
      <c r="L131" t="s">
        <v>341</v>
      </c>
      <c r="M131">
        <v>0</v>
      </c>
      <c r="N131">
        <v>0</v>
      </c>
      <c r="O131">
        <v>0</v>
      </c>
      <c r="P131">
        <v>0</v>
      </c>
    </row>
    <row r="132" spans="1:16" ht="13.5">
      <c r="A132">
        <v>10</v>
      </c>
      <c r="B132" t="s">
        <v>90</v>
      </c>
      <c r="C132">
        <v>12</v>
      </c>
      <c r="D132">
        <v>0</v>
      </c>
      <c r="E132">
        <v>1</v>
      </c>
      <c r="F132" t="s">
        <v>191</v>
      </c>
      <c r="G132">
        <v>200</v>
      </c>
      <c r="H132">
        <v>2021</v>
      </c>
      <c r="I132">
        <v>1</v>
      </c>
      <c r="J132" s="131">
        <v>40584.80094907407</v>
      </c>
      <c r="K132" s="131">
        <v>42727.39042824074</v>
      </c>
      <c r="L132" t="s">
        <v>341</v>
      </c>
      <c r="M132">
        <v>0</v>
      </c>
      <c r="N132">
        <v>0</v>
      </c>
      <c r="O132">
        <v>0</v>
      </c>
      <c r="P132">
        <v>0</v>
      </c>
    </row>
    <row r="133" spans="1:16" ht="13.5">
      <c r="A133">
        <v>10</v>
      </c>
      <c r="B133" t="s">
        <v>90</v>
      </c>
      <c r="C133">
        <v>13</v>
      </c>
      <c r="D133">
        <v>0</v>
      </c>
      <c r="E133">
        <v>1</v>
      </c>
      <c r="F133" t="s">
        <v>192</v>
      </c>
      <c r="G133">
        <v>340</v>
      </c>
      <c r="H133">
        <v>1707</v>
      </c>
      <c r="I133">
        <v>9</v>
      </c>
      <c r="J133" s="131">
        <v>40584.802928240744</v>
      </c>
      <c r="K133" s="131">
        <v>40603.433229166665</v>
      </c>
      <c r="L133" t="s">
        <v>337</v>
      </c>
      <c r="M133">
        <v>0</v>
      </c>
      <c r="N133">
        <v>0</v>
      </c>
      <c r="O133">
        <v>0</v>
      </c>
      <c r="P133">
        <v>0</v>
      </c>
    </row>
    <row r="134" spans="1:16" ht="13.5">
      <c r="A134">
        <v>10</v>
      </c>
      <c r="B134" t="s">
        <v>90</v>
      </c>
      <c r="C134">
        <v>13</v>
      </c>
      <c r="D134">
        <v>1</v>
      </c>
      <c r="E134">
        <v>1</v>
      </c>
      <c r="F134" t="s">
        <v>192</v>
      </c>
      <c r="G134">
        <v>360</v>
      </c>
      <c r="H134">
        <v>2171</v>
      </c>
      <c r="I134">
        <v>1</v>
      </c>
      <c r="J134" s="131">
        <v>40603.43651620371</v>
      </c>
      <c r="K134" s="131">
        <v>42333.55453703704</v>
      </c>
      <c r="L134" t="s">
        <v>500</v>
      </c>
      <c r="M134">
        <v>0</v>
      </c>
      <c r="N134">
        <v>0</v>
      </c>
      <c r="O134">
        <v>0</v>
      </c>
      <c r="P134">
        <v>0</v>
      </c>
    </row>
    <row r="135" spans="1:16" ht="13.5">
      <c r="A135">
        <v>10</v>
      </c>
      <c r="B135" t="s">
        <v>90</v>
      </c>
      <c r="C135">
        <v>13</v>
      </c>
      <c r="D135">
        <v>2</v>
      </c>
      <c r="E135">
        <v>1</v>
      </c>
      <c r="F135" t="s">
        <v>193</v>
      </c>
      <c r="G135">
        <v>110</v>
      </c>
      <c r="H135">
        <v>2198</v>
      </c>
      <c r="I135">
        <v>1</v>
      </c>
      <c r="J135" s="131">
        <v>40603.436875</v>
      </c>
      <c r="K135" s="131">
        <v>42514.695706018516</v>
      </c>
      <c r="L135" t="s">
        <v>501</v>
      </c>
      <c r="M135">
        <v>0</v>
      </c>
      <c r="N135">
        <v>0</v>
      </c>
      <c r="O135">
        <v>0</v>
      </c>
      <c r="P135">
        <v>0</v>
      </c>
    </row>
    <row r="136" spans="1:16" ht="13.5">
      <c r="A136">
        <v>10</v>
      </c>
      <c r="B136" t="s">
        <v>91</v>
      </c>
      <c r="C136">
        <v>1</v>
      </c>
      <c r="D136">
        <v>0</v>
      </c>
      <c r="E136">
        <v>1</v>
      </c>
      <c r="F136" t="s">
        <v>194</v>
      </c>
      <c r="G136">
        <v>660</v>
      </c>
      <c r="H136">
        <v>1000</v>
      </c>
      <c r="I136">
        <v>9</v>
      </c>
      <c r="J136" s="131">
        <v>40584.8155787037</v>
      </c>
      <c r="K136" s="131">
        <v>41207.40159722222</v>
      </c>
      <c r="L136" t="s">
        <v>337</v>
      </c>
      <c r="M136">
        <v>0</v>
      </c>
      <c r="N136">
        <v>0</v>
      </c>
      <c r="O136">
        <v>0</v>
      </c>
      <c r="P136">
        <v>0</v>
      </c>
    </row>
    <row r="137" spans="1:16" ht="13.5">
      <c r="A137">
        <v>10</v>
      </c>
      <c r="B137" t="s">
        <v>91</v>
      </c>
      <c r="C137">
        <v>1</v>
      </c>
      <c r="D137">
        <v>1</v>
      </c>
      <c r="E137">
        <v>1</v>
      </c>
      <c r="F137" t="s">
        <v>318</v>
      </c>
      <c r="G137">
        <v>400</v>
      </c>
      <c r="H137">
        <v>2854</v>
      </c>
      <c r="I137">
        <v>1</v>
      </c>
      <c r="J137" s="131">
        <v>41172.48059027778</v>
      </c>
      <c r="K137" s="131">
        <v>42863.73905092593</v>
      </c>
      <c r="L137" t="s">
        <v>337</v>
      </c>
      <c r="M137">
        <v>0</v>
      </c>
      <c r="N137">
        <v>0</v>
      </c>
      <c r="O137">
        <v>0</v>
      </c>
      <c r="P137">
        <v>0</v>
      </c>
    </row>
    <row r="138" spans="1:16" ht="13.5">
      <c r="A138">
        <v>10</v>
      </c>
      <c r="B138" t="s">
        <v>91</v>
      </c>
      <c r="C138">
        <v>1</v>
      </c>
      <c r="D138">
        <v>2</v>
      </c>
      <c r="E138">
        <v>1</v>
      </c>
      <c r="F138" t="s">
        <v>319</v>
      </c>
      <c r="G138">
        <v>250</v>
      </c>
      <c r="H138">
        <v>2851</v>
      </c>
      <c r="I138">
        <v>1</v>
      </c>
      <c r="J138" s="131">
        <v>41172.48134259259</v>
      </c>
      <c r="K138" s="131">
        <v>42849.75608796296</v>
      </c>
      <c r="L138" t="s">
        <v>337</v>
      </c>
      <c r="M138">
        <v>0</v>
      </c>
      <c r="N138">
        <v>0</v>
      </c>
      <c r="O138">
        <v>0</v>
      </c>
      <c r="P138">
        <v>0</v>
      </c>
    </row>
    <row r="139" spans="1:16" ht="13.5">
      <c r="A139">
        <v>10</v>
      </c>
      <c r="B139" t="s">
        <v>91</v>
      </c>
      <c r="C139">
        <v>2</v>
      </c>
      <c r="D139">
        <v>0</v>
      </c>
      <c r="E139">
        <v>1</v>
      </c>
      <c r="F139" t="s">
        <v>195</v>
      </c>
      <c r="G139">
        <v>680</v>
      </c>
      <c r="H139">
        <v>1876</v>
      </c>
      <c r="I139">
        <v>1</v>
      </c>
      <c r="J139" s="131">
        <v>40584.81638888889</v>
      </c>
      <c r="K139" s="131">
        <v>41752.770833333336</v>
      </c>
      <c r="L139" t="s">
        <v>500</v>
      </c>
      <c r="M139">
        <v>0</v>
      </c>
      <c r="N139">
        <v>0</v>
      </c>
      <c r="O139">
        <v>0</v>
      </c>
      <c r="P139">
        <v>0</v>
      </c>
    </row>
    <row r="140" spans="1:16" ht="13.5">
      <c r="A140">
        <v>10</v>
      </c>
      <c r="B140" t="s">
        <v>91</v>
      </c>
      <c r="C140">
        <v>3</v>
      </c>
      <c r="D140">
        <v>0</v>
      </c>
      <c r="E140">
        <v>1</v>
      </c>
      <c r="F140" t="s">
        <v>196</v>
      </c>
      <c r="G140">
        <v>600</v>
      </c>
      <c r="H140">
        <v>1000</v>
      </c>
      <c r="I140">
        <v>1</v>
      </c>
      <c r="J140" s="131">
        <v>40584.816782407404</v>
      </c>
      <c r="K140" s="131">
        <v>42878.71556712963</v>
      </c>
      <c r="L140" t="s">
        <v>337</v>
      </c>
      <c r="M140">
        <v>0</v>
      </c>
      <c r="N140">
        <v>0</v>
      </c>
      <c r="O140">
        <v>0</v>
      </c>
      <c r="P140">
        <v>0</v>
      </c>
    </row>
    <row r="141" spans="1:16" ht="13.5">
      <c r="A141">
        <v>10</v>
      </c>
      <c r="B141" t="s">
        <v>91</v>
      </c>
      <c r="C141">
        <v>4</v>
      </c>
      <c r="D141">
        <v>0</v>
      </c>
      <c r="E141">
        <v>1</v>
      </c>
      <c r="F141" t="s">
        <v>197</v>
      </c>
      <c r="G141">
        <v>450</v>
      </c>
      <c r="H141">
        <v>2132</v>
      </c>
      <c r="I141">
        <v>1</v>
      </c>
      <c r="J141" s="131">
        <v>40584.817141203705</v>
      </c>
      <c r="K141" s="131">
        <v>41450.76482638889</v>
      </c>
      <c r="L141" t="s">
        <v>500</v>
      </c>
      <c r="M141">
        <v>0</v>
      </c>
      <c r="N141">
        <v>0</v>
      </c>
      <c r="O141">
        <v>0</v>
      </c>
      <c r="P141">
        <v>0</v>
      </c>
    </row>
    <row r="142" spans="1:16" ht="13.5">
      <c r="A142">
        <v>10</v>
      </c>
      <c r="B142" t="s">
        <v>91</v>
      </c>
      <c r="C142">
        <v>5</v>
      </c>
      <c r="D142">
        <v>0</v>
      </c>
      <c r="E142">
        <v>1</v>
      </c>
      <c r="F142" t="s">
        <v>198</v>
      </c>
      <c r="G142">
        <v>610</v>
      </c>
      <c r="H142">
        <v>1890</v>
      </c>
      <c r="I142">
        <v>1</v>
      </c>
      <c r="J142" s="131">
        <v>40584.817557870374</v>
      </c>
      <c r="K142" s="131">
        <v>42851.42539351852</v>
      </c>
      <c r="L142" t="s">
        <v>500</v>
      </c>
      <c r="M142">
        <v>0</v>
      </c>
      <c r="N142">
        <v>0</v>
      </c>
      <c r="O142">
        <v>0</v>
      </c>
      <c r="P142">
        <v>0</v>
      </c>
    </row>
    <row r="143" spans="1:16" ht="13.5">
      <c r="A143">
        <v>10</v>
      </c>
      <c r="B143" t="s">
        <v>91</v>
      </c>
      <c r="C143">
        <v>6</v>
      </c>
      <c r="D143">
        <v>0</v>
      </c>
      <c r="E143">
        <v>1</v>
      </c>
      <c r="F143" t="s">
        <v>199</v>
      </c>
      <c r="G143">
        <v>690</v>
      </c>
      <c r="H143">
        <v>1805</v>
      </c>
      <c r="I143">
        <v>9</v>
      </c>
      <c r="J143" s="131">
        <v>40584.81795138889</v>
      </c>
      <c r="K143" s="131">
        <v>40672.632314814815</v>
      </c>
      <c r="L143" t="s">
        <v>337</v>
      </c>
      <c r="M143">
        <v>0</v>
      </c>
      <c r="N143">
        <v>0</v>
      </c>
      <c r="O143">
        <v>0</v>
      </c>
      <c r="P143">
        <v>0</v>
      </c>
    </row>
    <row r="144" spans="1:16" ht="13.5">
      <c r="A144">
        <v>10</v>
      </c>
      <c r="B144" t="s">
        <v>91</v>
      </c>
      <c r="C144">
        <v>6</v>
      </c>
      <c r="D144">
        <v>1</v>
      </c>
      <c r="E144">
        <v>1</v>
      </c>
      <c r="F144" t="s">
        <v>200</v>
      </c>
      <c r="G144">
        <v>390</v>
      </c>
      <c r="H144">
        <v>1886</v>
      </c>
      <c r="I144">
        <v>1</v>
      </c>
      <c r="J144" s="131">
        <v>40672.63381944445</v>
      </c>
      <c r="K144" s="131">
        <v>41697.53028935185</v>
      </c>
      <c r="L144" t="s">
        <v>337</v>
      </c>
      <c r="M144">
        <v>0</v>
      </c>
      <c r="N144">
        <v>0</v>
      </c>
      <c r="O144">
        <v>0</v>
      </c>
      <c r="P144">
        <v>0</v>
      </c>
    </row>
    <row r="145" spans="1:16" ht="13.5">
      <c r="A145">
        <v>10</v>
      </c>
      <c r="B145" t="s">
        <v>91</v>
      </c>
      <c r="C145">
        <v>6</v>
      </c>
      <c r="D145">
        <v>2</v>
      </c>
      <c r="E145">
        <v>1</v>
      </c>
      <c r="F145" t="s">
        <v>199</v>
      </c>
      <c r="G145">
        <v>380</v>
      </c>
      <c r="H145">
        <v>1000</v>
      </c>
      <c r="I145">
        <v>1</v>
      </c>
      <c r="J145" s="131">
        <v>40672.635243055556</v>
      </c>
      <c r="K145" s="131">
        <v>42872.49418981482</v>
      </c>
      <c r="L145" t="s">
        <v>337</v>
      </c>
      <c r="M145">
        <v>0</v>
      </c>
      <c r="N145">
        <v>0</v>
      </c>
      <c r="O145">
        <v>0</v>
      </c>
      <c r="P145">
        <v>0</v>
      </c>
    </row>
    <row r="146" spans="1:16" ht="13.5">
      <c r="A146">
        <v>10</v>
      </c>
      <c r="B146" t="s">
        <v>91</v>
      </c>
      <c r="C146">
        <v>7</v>
      </c>
      <c r="D146">
        <v>0</v>
      </c>
      <c r="E146">
        <v>1</v>
      </c>
      <c r="F146" t="s">
        <v>201</v>
      </c>
      <c r="G146">
        <v>410</v>
      </c>
      <c r="H146">
        <v>2823</v>
      </c>
      <c r="I146">
        <v>1</v>
      </c>
      <c r="J146" s="131">
        <v>40584.81868055555</v>
      </c>
      <c r="K146" s="131">
        <v>42187.561736111114</v>
      </c>
      <c r="L146" t="s">
        <v>341</v>
      </c>
      <c r="M146">
        <v>0</v>
      </c>
      <c r="N146">
        <v>0</v>
      </c>
      <c r="O146">
        <v>0</v>
      </c>
      <c r="P146">
        <v>0</v>
      </c>
    </row>
    <row r="147" spans="1:16" ht="13.5">
      <c r="A147">
        <v>10</v>
      </c>
      <c r="B147" t="s">
        <v>91</v>
      </c>
      <c r="C147">
        <v>8</v>
      </c>
      <c r="D147">
        <v>0</v>
      </c>
      <c r="E147">
        <v>1</v>
      </c>
      <c r="F147" t="s">
        <v>202</v>
      </c>
      <c r="G147">
        <v>480</v>
      </c>
      <c r="H147">
        <v>1893</v>
      </c>
      <c r="I147">
        <v>1</v>
      </c>
      <c r="J147" s="131">
        <v>40584.8191087963</v>
      </c>
      <c r="K147" s="131">
        <v>42878.715787037036</v>
      </c>
      <c r="L147" t="s">
        <v>337</v>
      </c>
      <c r="M147">
        <v>0</v>
      </c>
      <c r="N147">
        <v>0</v>
      </c>
      <c r="O147">
        <v>0</v>
      </c>
      <c r="P147">
        <v>0</v>
      </c>
    </row>
    <row r="148" spans="1:16" ht="13.5">
      <c r="A148">
        <v>10</v>
      </c>
      <c r="B148" t="s">
        <v>91</v>
      </c>
      <c r="C148">
        <v>9</v>
      </c>
      <c r="D148">
        <v>0</v>
      </c>
      <c r="E148">
        <v>1</v>
      </c>
      <c r="F148" t="s">
        <v>203</v>
      </c>
      <c r="G148">
        <v>480</v>
      </c>
      <c r="H148">
        <v>2817</v>
      </c>
      <c r="I148">
        <v>9</v>
      </c>
      <c r="J148" s="131">
        <v>40584.8196875</v>
      </c>
      <c r="K148" s="131">
        <v>42114.75797453704</v>
      </c>
      <c r="L148" t="s">
        <v>337</v>
      </c>
      <c r="M148">
        <v>0</v>
      </c>
      <c r="N148">
        <v>0</v>
      </c>
      <c r="O148">
        <v>0</v>
      </c>
      <c r="P148">
        <v>0</v>
      </c>
    </row>
    <row r="149" spans="1:16" ht="13.5">
      <c r="A149">
        <v>10</v>
      </c>
      <c r="B149" t="s">
        <v>91</v>
      </c>
      <c r="C149">
        <v>9</v>
      </c>
      <c r="D149">
        <v>1</v>
      </c>
      <c r="E149">
        <v>1</v>
      </c>
      <c r="F149" t="s">
        <v>559</v>
      </c>
      <c r="G149">
        <v>300</v>
      </c>
      <c r="H149">
        <v>2839</v>
      </c>
      <c r="I149">
        <v>1</v>
      </c>
      <c r="J149" s="131">
        <v>42087.75344907407</v>
      </c>
      <c r="K149" s="131">
        <v>42878.71603009259</v>
      </c>
      <c r="L149" t="s">
        <v>337</v>
      </c>
      <c r="M149">
        <v>0</v>
      </c>
      <c r="N149">
        <v>0</v>
      </c>
      <c r="O149">
        <v>0</v>
      </c>
      <c r="P149">
        <v>0</v>
      </c>
    </row>
    <row r="150" spans="1:16" ht="13.5">
      <c r="A150">
        <v>10</v>
      </c>
      <c r="B150" t="s">
        <v>91</v>
      </c>
      <c r="C150">
        <v>9</v>
      </c>
      <c r="D150">
        <v>2</v>
      </c>
      <c r="E150">
        <v>1</v>
      </c>
      <c r="F150" t="s">
        <v>203</v>
      </c>
      <c r="G150">
        <v>240</v>
      </c>
      <c r="H150">
        <v>2816</v>
      </c>
      <c r="I150">
        <v>1</v>
      </c>
      <c r="J150" s="131">
        <v>42087.75378472222</v>
      </c>
      <c r="K150" s="131">
        <v>42851.42611111111</v>
      </c>
      <c r="L150" t="s">
        <v>337</v>
      </c>
      <c r="M150">
        <v>0</v>
      </c>
      <c r="N150">
        <v>0</v>
      </c>
      <c r="O150">
        <v>0</v>
      </c>
      <c r="P150">
        <v>0</v>
      </c>
    </row>
    <row r="151" spans="1:16" ht="13.5">
      <c r="A151">
        <v>10</v>
      </c>
      <c r="B151" t="s">
        <v>91</v>
      </c>
      <c r="C151">
        <v>10</v>
      </c>
      <c r="D151">
        <v>0</v>
      </c>
      <c r="E151">
        <v>1</v>
      </c>
      <c r="F151" t="s">
        <v>204</v>
      </c>
      <c r="G151">
        <v>610</v>
      </c>
      <c r="H151">
        <v>1854</v>
      </c>
      <c r="I151">
        <v>1</v>
      </c>
      <c r="J151" s="131">
        <v>40584.820081018515</v>
      </c>
      <c r="K151" s="131">
        <v>42483.51449074074</v>
      </c>
      <c r="L151" t="s">
        <v>337</v>
      </c>
      <c r="M151">
        <v>0</v>
      </c>
      <c r="N151">
        <v>0</v>
      </c>
      <c r="O151">
        <v>0</v>
      </c>
      <c r="P151">
        <v>0</v>
      </c>
    </row>
    <row r="152" spans="1:16" ht="13.5">
      <c r="A152">
        <v>10</v>
      </c>
      <c r="B152" t="s">
        <v>91</v>
      </c>
      <c r="C152">
        <v>11</v>
      </c>
      <c r="D152">
        <v>0</v>
      </c>
      <c r="E152">
        <v>1</v>
      </c>
      <c r="F152" t="s">
        <v>205</v>
      </c>
      <c r="G152">
        <v>340</v>
      </c>
      <c r="H152">
        <v>2102</v>
      </c>
      <c r="I152">
        <v>1</v>
      </c>
      <c r="J152" s="131">
        <v>40584.82048611111</v>
      </c>
      <c r="K152" s="131">
        <v>42787.744155092594</v>
      </c>
      <c r="L152" t="s">
        <v>337</v>
      </c>
      <c r="M152">
        <v>0</v>
      </c>
      <c r="N152">
        <v>0</v>
      </c>
      <c r="O152">
        <v>0</v>
      </c>
      <c r="P152">
        <v>0</v>
      </c>
    </row>
    <row r="153" spans="1:16" ht="13.5">
      <c r="A153">
        <v>10</v>
      </c>
      <c r="B153" t="s">
        <v>91</v>
      </c>
      <c r="C153">
        <v>12</v>
      </c>
      <c r="D153">
        <v>0</v>
      </c>
      <c r="E153">
        <v>1</v>
      </c>
      <c r="F153" t="s">
        <v>206</v>
      </c>
      <c r="G153">
        <v>700</v>
      </c>
      <c r="H153">
        <v>1891</v>
      </c>
      <c r="I153">
        <v>9</v>
      </c>
      <c r="J153" s="131">
        <v>40584.82094907408</v>
      </c>
      <c r="K153" s="131">
        <v>42032.674409722225</v>
      </c>
      <c r="L153" t="s">
        <v>337</v>
      </c>
      <c r="M153">
        <v>0</v>
      </c>
      <c r="N153">
        <v>0</v>
      </c>
      <c r="O153">
        <v>0</v>
      </c>
      <c r="P153">
        <v>0</v>
      </c>
    </row>
    <row r="154" spans="1:16" ht="13.5">
      <c r="A154">
        <v>10</v>
      </c>
      <c r="B154" t="s">
        <v>91</v>
      </c>
      <c r="C154">
        <v>12</v>
      </c>
      <c r="D154">
        <v>1</v>
      </c>
      <c r="E154">
        <v>1</v>
      </c>
      <c r="F154" t="s">
        <v>560</v>
      </c>
      <c r="G154">
        <v>350</v>
      </c>
      <c r="H154">
        <v>1891</v>
      </c>
      <c r="I154">
        <v>1</v>
      </c>
      <c r="J154" s="131">
        <v>41995.71840277778</v>
      </c>
      <c r="K154" s="131">
        <v>42816.524189814816</v>
      </c>
      <c r="L154" t="s">
        <v>337</v>
      </c>
      <c r="M154">
        <v>0</v>
      </c>
      <c r="N154">
        <v>0</v>
      </c>
      <c r="O154">
        <v>0</v>
      </c>
      <c r="P154">
        <v>0</v>
      </c>
    </row>
    <row r="155" spans="1:16" ht="13.5">
      <c r="A155">
        <v>10</v>
      </c>
      <c r="B155" t="s">
        <v>91</v>
      </c>
      <c r="C155">
        <v>12</v>
      </c>
      <c r="D155">
        <v>2</v>
      </c>
      <c r="E155">
        <v>1</v>
      </c>
      <c r="F155" t="s">
        <v>561</v>
      </c>
      <c r="G155">
        <v>350</v>
      </c>
      <c r="H155">
        <v>2827</v>
      </c>
      <c r="I155">
        <v>1</v>
      </c>
      <c r="J155" s="131">
        <v>41995.71915509259</v>
      </c>
      <c r="K155" s="131">
        <v>42696.709872685184</v>
      </c>
      <c r="L155" t="s">
        <v>337</v>
      </c>
      <c r="M155">
        <v>0</v>
      </c>
      <c r="N155">
        <v>0</v>
      </c>
      <c r="O155">
        <v>0</v>
      </c>
      <c r="P155">
        <v>0</v>
      </c>
    </row>
    <row r="156" spans="1:16" ht="13.5">
      <c r="A156">
        <v>10</v>
      </c>
      <c r="B156" t="s">
        <v>91</v>
      </c>
      <c r="C156">
        <v>13</v>
      </c>
      <c r="D156">
        <v>0</v>
      </c>
      <c r="E156">
        <v>1</v>
      </c>
      <c r="F156" t="s">
        <v>207</v>
      </c>
      <c r="G156">
        <v>520</v>
      </c>
      <c r="H156">
        <v>1813</v>
      </c>
      <c r="I156">
        <v>9</v>
      </c>
      <c r="J156" s="131">
        <v>40584.82133101852</v>
      </c>
      <c r="K156" s="131">
        <v>42114.75817129629</v>
      </c>
      <c r="L156" t="s">
        <v>337</v>
      </c>
      <c r="M156">
        <v>0</v>
      </c>
      <c r="N156">
        <v>0</v>
      </c>
      <c r="O156">
        <v>0</v>
      </c>
      <c r="P156">
        <v>0</v>
      </c>
    </row>
    <row r="157" spans="1:16" ht="13.5">
      <c r="A157">
        <v>10</v>
      </c>
      <c r="B157" t="s">
        <v>91</v>
      </c>
      <c r="C157">
        <v>13</v>
      </c>
      <c r="D157">
        <v>1</v>
      </c>
      <c r="E157">
        <v>1</v>
      </c>
      <c r="F157" t="s">
        <v>562</v>
      </c>
      <c r="G157">
        <v>310</v>
      </c>
      <c r="H157">
        <v>2853</v>
      </c>
      <c r="I157">
        <v>1</v>
      </c>
      <c r="J157" s="131">
        <v>42087.75471064815</v>
      </c>
      <c r="K157" s="131">
        <v>42863.44665509259</v>
      </c>
      <c r="L157" t="s">
        <v>337</v>
      </c>
      <c r="M157">
        <v>0</v>
      </c>
      <c r="N157">
        <v>0</v>
      </c>
      <c r="O157">
        <v>0</v>
      </c>
      <c r="P157">
        <v>0</v>
      </c>
    </row>
    <row r="158" spans="1:16" ht="13.5">
      <c r="A158">
        <v>10</v>
      </c>
      <c r="B158" t="s">
        <v>91</v>
      </c>
      <c r="C158">
        <v>13</v>
      </c>
      <c r="D158">
        <v>2</v>
      </c>
      <c r="E158">
        <v>1</v>
      </c>
      <c r="F158" t="s">
        <v>563</v>
      </c>
      <c r="G158">
        <v>170</v>
      </c>
      <c r="H158">
        <v>1000</v>
      </c>
      <c r="I158">
        <v>1</v>
      </c>
      <c r="J158" s="131">
        <v>42087.75503472222</v>
      </c>
      <c r="K158" s="131">
        <v>42670.46759259259</v>
      </c>
      <c r="L158" t="s">
        <v>341</v>
      </c>
      <c r="M158">
        <v>0</v>
      </c>
      <c r="N158">
        <v>0</v>
      </c>
      <c r="O158">
        <v>0</v>
      </c>
      <c r="P158">
        <v>0</v>
      </c>
    </row>
    <row r="159" spans="1:16" ht="13.5">
      <c r="A159">
        <v>10</v>
      </c>
      <c r="B159" t="s">
        <v>91</v>
      </c>
      <c r="C159">
        <v>14</v>
      </c>
      <c r="D159">
        <v>0</v>
      </c>
      <c r="E159">
        <v>1</v>
      </c>
      <c r="F159" t="s">
        <v>208</v>
      </c>
      <c r="G159">
        <v>610</v>
      </c>
      <c r="H159">
        <v>1827</v>
      </c>
      <c r="I159">
        <v>9</v>
      </c>
      <c r="J159" s="131">
        <v>40584.82178240741</v>
      </c>
      <c r="K159" s="131">
        <v>40672.63550925926</v>
      </c>
      <c r="L159" t="s">
        <v>337</v>
      </c>
      <c r="M159">
        <v>0</v>
      </c>
      <c r="N159">
        <v>0</v>
      </c>
      <c r="O159">
        <v>0</v>
      </c>
      <c r="P159">
        <v>0</v>
      </c>
    </row>
    <row r="160" spans="1:16" ht="13.5">
      <c r="A160">
        <v>10</v>
      </c>
      <c r="B160" t="s">
        <v>91</v>
      </c>
      <c r="C160">
        <v>14</v>
      </c>
      <c r="D160">
        <v>1</v>
      </c>
      <c r="E160">
        <v>1</v>
      </c>
      <c r="F160" t="s">
        <v>208</v>
      </c>
      <c r="G160">
        <v>240</v>
      </c>
      <c r="H160">
        <v>2849</v>
      </c>
      <c r="I160">
        <v>1</v>
      </c>
      <c r="J160" s="131">
        <v>40672.63648148148</v>
      </c>
      <c r="K160" s="131">
        <v>42878.71619212963</v>
      </c>
      <c r="L160" t="s">
        <v>337</v>
      </c>
      <c r="M160">
        <v>0</v>
      </c>
      <c r="N160">
        <v>0</v>
      </c>
      <c r="O160">
        <v>0</v>
      </c>
      <c r="P160">
        <v>0</v>
      </c>
    </row>
    <row r="161" spans="1:16" ht="13.5">
      <c r="A161">
        <v>10</v>
      </c>
      <c r="B161" t="s">
        <v>91</v>
      </c>
      <c r="C161">
        <v>14</v>
      </c>
      <c r="D161">
        <v>2</v>
      </c>
      <c r="E161">
        <v>1</v>
      </c>
      <c r="F161" t="s">
        <v>209</v>
      </c>
      <c r="G161">
        <v>310</v>
      </c>
      <c r="H161">
        <v>1849</v>
      </c>
      <c r="I161">
        <v>1</v>
      </c>
      <c r="J161" s="131">
        <v>40672.636921296296</v>
      </c>
      <c r="K161" s="131">
        <v>42863.44700231482</v>
      </c>
      <c r="L161" t="s">
        <v>337</v>
      </c>
      <c r="M161">
        <v>0</v>
      </c>
      <c r="N161">
        <v>0</v>
      </c>
      <c r="O161">
        <v>0</v>
      </c>
      <c r="P161">
        <v>0</v>
      </c>
    </row>
    <row r="162" spans="1:16" ht="13.5">
      <c r="A162">
        <v>10</v>
      </c>
      <c r="B162" t="s">
        <v>91</v>
      </c>
      <c r="C162">
        <v>15</v>
      </c>
      <c r="D162">
        <v>0</v>
      </c>
      <c r="E162">
        <v>1</v>
      </c>
      <c r="F162" t="s">
        <v>210</v>
      </c>
      <c r="G162">
        <v>210</v>
      </c>
      <c r="H162">
        <v>1000</v>
      </c>
      <c r="I162">
        <v>1</v>
      </c>
      <c r="J162" s="131">
        <v>40584.82219907407</v>
      </c>
      <c r="K162" s="131">
        <v>42872.49392361111</v>
      </c>
      <c r="L162" t="s">
        <v>526</v>
      </c>
      <c r="M162">
        <v>0</v>
      </c>
      <c r="N162">
        <v>0</v>
      </c>
      <c r="O162">
        <v>0</v>
      </c>
      <c r="P162">
        <v>0</v>
      </c>
    </row>
    <row r="163" spans="1:16" ht="13.5">
      <c r="A163">
        <v>10</v>
      </c>
      <c r="B163" t="s">
        <v>91</v>
      </c>
      <c r="C163">
        <v>16</v>
      </c>
      <c r="D163">
        <v>0</v>
      </c>
      <c r="E163">
        <v>1</v>
      </c>
      <c r="F163" t="s">
        <v>652</v>
      </c>
      <c r="G163">
        <v>320</v>
      </c>
      <c r="H163">
        <v>2829</v>
      </c>
      <c r="I163">
        <v>1</v>
      </c>
      <c r="J163" s="131">
        <v>40584.82270833333</v>
      </c>
      <c r="K163" s="131">
        <v>42633.471180555556</v>
      </c>
      <c r="L163" t="s">
        <v>337</v>
      </c>
      <c r="M163">
        <v>0</v>
      </c>
      <c r="N163">
        <v>0</v>
      </c>
      <c r="O163">
        <v>0</v>
      </c>
      <c r="P163">
        <v>0</v>
      </c>
    </row>
    <row r="164" spans="1:16" ht="13.5">
      <c r="A164">
        <v>10</v>
      </c>
      <c r="B164" t="s">
        <v>91</v>
      </c>
      <c r="C164">
        <v>17</v>
      </c>
      <c r="D164">
        <v>0</v>
      </c>
      <c r="E164">
        <v>1</v>
      </c>
      <c r="F164" t="s">
        <v>212</v>
      </c>
      <c r="G164">
        <v>220</v>
      </c>
      <c r="H164">
        <v>1863</v>
      </c>
      <c r="I164">
        <v>1</v>
      </c>
      <c r="J164" s="131">
        <v>40584.823333333334</v>
      </c>
      <c r="K164" s="131">
        <v>41205.76768518519</v>
      </c>
      <c r="L164" t="s">
        <v>337</v>
      </c>
      <c r="M164">
        <v>0</v>
      </c>
      <c r="N164">
        <v>0</v>
      </c>
      <c r="O164">
        <v>0</v>
      </c>
      <c r="P164">
        <v>0</v>
      </c>
    </row>
    <row r="165" spans="1:16" ht="13.5">
      <c r="A165">
        <v>10</v>
      </c>
      <c r="B165" t="s">
        <v>91</v>
      </c>
      <c r="C165">
        <v>18</v>
      </c>
      <c r="D165">
        <v>0</v>
      </c>
      <c r="E165">
        <v>1</v>
      </c>
      <c r="F165" t="s">
        <v>213</v>
      </c>
      <c r="G165">
        <v>250</v>
      </c>
      <c r="H165">
        <v>2119</v>
      </c>
      <c r="I165">
        <v>1</v>
      </c>
      <c r="J165" s="131">
        <v>40584.82383101852</v>
      </c>
      <c r="K165" s="131">
        <v>42542.6952662037</v>
      </c>
      <c r="L165" t="s">
        <v>337</v>
      </c>
      <c r="M165">
        <v>0</v>
      </c>
      <c r="N165">
        <v>0</v>
      </c>
      <c r="O165">
        <v>0</v>
      </c>
      <c r="P165">
        <v>0</v>
      </c>
    </row>
    <row r="166" spans="1:16" ht="13.5">
      <c r="A166">
        <v>10</v>
      </c>
      <c r="B166" t="s">
        <v>91</v>
      </c>
      <c r="C166">
        <v>19</v>
      </c>
      <c r="D166">
        <v>0</v>
      </c>
      <c r="E166">
        <v>1</v>
      </c>
      <c r="F166" t="s">
        <v>214</v>
      </c>
      <c r="G166">
        <v>490</v>
      </c>
      <c r="H166">
        <v>1871</v>
      </c>
      <c r="I166">
        <v>9</v>
      </c>
      <c r="J166" s="131">
        <v>40584.82431712963</v>
      </c>
      <c r="K166" s="131">
        <v>42500.65320601852</v>
      </c>
      <c r="L166" t="s">
        <v>337</v>
      </c>
      <c r="M166">
        <v>0</v>
      </c>
      <c r="N166">
        <v>0</v>
      </c>
      <c r="O166">
        <v>0</v>
      </c>
      <c r="P166">
        <v>0</v>
      </c>
    </row>
    <row r="167" spans="1:16" ht="13.5">
      <c r="A167">
        <v>10</v>
      </c>
      <c r="B167" t="s">
        <v>91</v>
      </c>
      <c r="C167">
        <v>19</v>
      </c>
      <c r="D167">
        <v>1</v>
      </c>
      <c r="E167">
        <v>1</v>
      </c>
      <c r="F167" t="s">
        <v>211</v>
      </c>
      <c r="G167">
        <v>250</v>
      </c>
      <c r="H167">
        <v>1871</v>
      </c>
      <c r="I167">
        <v>1</v>
      </c>
      <c r="J167" s="131">
        <v>42483.51736111111</v>
      </c>
      <c r="K167" s="131">
        <v>42483.51736111111</v>
      </c>
      <c r="L167" t="s">
        <v>337</v>
      </c>
      <c r="M167">
        <v>0</v>
      </c>
      <c r="N167">
        <v>0</v>
      </c>
      <c r="O167">
        <v>0</v>
      </c>
      <c r="P167">
        <v>0</v>
      </c>
    </row>
    <row r="168" spans="1:16" ht="13.5">
      <c r="A168">
        <v>10</v>
      </c>
      <c r="B168" t="s">
        <v>91</v>
      </c>
      <c r="C168">
        <v>19</v>
      </c>
      <c r="D168">
        <v>2</v>
      </c>
      <c r="E168">
        <v>1</v>
      </c>
      <c r="F168" t="s">
        <v>214</v>
      </c>
      <c r="G168">
        <v>260</v>
      </c>
      <c r="H168">
        <v>1000</v>
      </c>
      <c r="I168">
        <v>1</v>
      </c>
      <c r="J168" s="131">
        <v>42483.51771990741</v>
      </c>
      <c r="K168" s="131">
        <v>42698.63490740741</v>
      </c>
      <c r="L168" t="s">
        <v>337</v>
      </c>
      <c r="M168">
        <v>0</v>
      </c>
      <c r="N168">
        <v>0</v>
      </c>
      <c r="O168">
        <v>0</v>
      </c>
      <c r="P168">
        <v>0</v>
      </c>
    </row>
    <row r="169" spans="1:16" ht="13.5">
      <c r="A169">
        <v>10</v>
      </c>
      <c r="B169" t="s">
        <v>91</v>
      </c>
      <c r="C169">
        <v>20</v>
      </c>
      <c r="D169">
        <v>0</v>
      </c>
      <c r="E169">
        <v>1</v>
      </c>
      <c r="F169" t="s">
        <v>342</v>
      </c>
      <c r="G169">
        <v>700</v>
      </c>
      <c r="H169">
        <v>1821</v>
      </c>
      <c r="I169">
        <v>9</v>
      </c>
      <c r="J169" s="131">
        <v>40584.82478009259</v>
      </c>
      <c r="K169" s="131">
        <v>40687.463842592595</v>
      </c>
      <c r="L169" t="s">
        <v>337</v>
      </c>
      <c r="M169">
        <v>0</v>
      </c>
      <c r="N169">
        <v>0</v>
      </c>
      <c r="O169">
        <v>0</v>
      </c>
      <c r="P169">
        <v>0</v>
      </c>
    </row>
    <row r="170" spans="1:16" ht="13.5">
      <c r="A170">
        <v>10</v>
      </c>
      <c r="B170" t="s">
        <v>91</v>
      </c>
      <c r="C170">
        <v>20</v>
      </c>
      <c r="D170">
        <v>1</v>
      </c>
      <c r="E170">
        <v>1</v>
      </c>
      <c r="F170" t="s">
        <v>204</v>
      </c>
      <c r="G170">
        <v>400</v>
      </c>
      <c r="H170">
        <v>1874</v>
      </c>
      <c r="I170">
        <v>1</v>
      </c>
      <c r="J170" s="131">
        <v>40687.465046296296</v>
      </c>
      <c r="K170" s="131">
        <v>42878.71640046296</v>
      </c>
      <c r="L170" t="s">
        <v>337</v>
      </c>
      <c r="M170">
        <v>0</v>
      </c>
      <c r="N170">
        <v>0</v>
      </c>
      <c r="O170">
        <v>0</v>
      </c>
      <c r="P170">
        <v>0</v>
      </c>
    </row>
    <row r="171" spans="1:16" ht="13.5">
      <c r="A171">
        <v>10</v>
      </c>
      <c r="B171" t="s">
        <v>91</v>
      </c>
      <c r="C171">
        <v>20</v>
      </c>
      <c r="D171">
        <v>2</v>
      </c>
      <c r="E171">
        <v>1</v>
      </c>
      <c r="F171" t="s">
        <v>215</v>
      </c>
      <c r="G171">
        <v>360</v>
      </c>
      <c r="H171">
        <v>2837</v>
      </c>
      <c r="I171">
        <v>1</v>
      </c>
      <c r="J171" s="131">
        <v>40687.46600694444</v>
      </c>
      <c r="K171" s="131">
        <v>42633.47138888889</v>
      </c>
      <c r="L171" t="s">
        <v>337</v>
      </c>
      <c r="M171">
        <v>0</v>
      </c>
      <c r="N171">
        <v>0</v>
      </c>
      <c r="O171">
        <v>0</v>
      </c>
      <c r="P171">
        <v>0</v>
      </c>
    </row>
    <row r="172" spans="1:16" ht="13.5">
      <c r="A172">
        <v>10</v>
      </c>
      <c r="B172" t="s">
        <v>91</v>
      </c>
      <c r="C172">
        <v>21</v>
      </c>
      <c r="D172">
        <v>0</v>
      </c>
      <c r="E172">
        <v>1</v>
      </c>
      <c r="F172" t="s">
        <v>216</v>
      </c>
      <c r="G172">
        <v>470</v>
      </c>
      <c r="H172">
        <v>2852</v>
      </c>
      <c r="I172">
        <v>1</v>
      </c>
      <c r="J172" s="131">
        <v>40584.82523148148</v>
      </c>
      <c r="K172" s="131">
        <v>42857.391701388886</v>
      </c>
      <c r="L172" t="s">
        <v>500</v>
      </c>
      <c r="M172">
        <v>0</v>
      </c>
      <c r="N172">
        <v>0</v>
      </c>
      <c r="O172">
        <v>0</v>
      </c>
      <c r="P172">
        <v>0</v>
      </c>
    </row>
    <row r="173" spans="1:16" ht="13.5">
      <c r="A173">
        <v>10</v>
      </c>
      <c r="B173" t="s">
        <v>91</v>
      </c>
      <c r="C173">
        <v>22</v>
      </c>
      <c r="D173">
        <v>0</v>
      </c>
      <c r="E173">
        <v>1</v>
      </c>
      <c r="F173" t="s">
        <v>217</v>
      </c>
      <c r="G173">
        <v>300</v>
      </c>
      <c r="H173">
        <v>2831</v>
      </c>
      <c r="I173">
        <v>1</v>
      </c>
      <c r="J173" s="131">
        <v>40584.82564814815</v>
      </c>
      <c r="K173" s="131">
        <v>42452.54709490741</v>
      </c>
      <c r="L173" t="s">
        <v>500</v>
      </c>
      <c r="M173">
        <v>0</v>
      </c>
      <c r="N173">
        <v>0</v>
      </c>
      <c r="O173">
        <v>0</v>
      </c>
      <c r="P173">
        <v>0</v>
      </c>
    </row>
    <row r="174" spans="1:16" ht="13.5">
      <c r="A174">
        <v>10</v>
      </c>
      <c r="B174" t="s">
        <v>91</v>
      </c>
      <c r="C174">
        <v>23</v>
      </c>
      <c r="D174">
        <v>0</v>
      </c>
      <c r="E174">
        <v>1</v>
      </c>
      <c r="F174" t="s">
        <v>114</v>
      </c>
      <c r="G174">
        <v>240</v>
      </c>
      <c r="H174">
        <v>1866</v>
      </c>
      <c r="I174">
        <v>1</v>
      </c>
      <c r="J174" s="131">
        <v>40584.81346064815</v>
      </c>
      <c r="K174" s="131">
        <v>41661.722037037034</v>
      </c>
      <c r="L174" t="s">
        <v>337</v>
      </c>
      <c r="M174">
        <v>0</v>
      </c>
      <c r="N174">
        <v>0</v>
      </c>
      <c r="O174">
        <v>0</v>
      </c>
      <c r="P174">
        <v>0</v>
      </c>
    </row>
    <row r="175" spans="1:16" ht="13.5">
      <c r="A175">
        <v>10</v>
      </c>
      <c r="B175" t="s">
        <v>92</v>
      </c>
      <c r="C175">
        <v>1</v>
      </c>
      <c r="D175">
        <v>0</v>
      </c>
      <c r="E175">
        <v>1</v>
      </c>
      <c r="F175" t="s">
        <v>218</v>
      </c>
      <c r="G175">
        <v>320</v>
      </c>
      <c r="H175">
        <v>2115</v>
      </c>
      <c r="I175">
        <v>1</v>
      </c>
      <c r="J175" s="131">
        <v>40584.82618055555</v>
      </c>
      <c r="K175" s="131">
        <v>41786.66664351852</v>
      </c>
      <c r="L175" t="s">
        <v>341</v>
      </c>
      <c r="M175">
        <v>0</v>
      </c>
      <c r="N175">
        <v>0</v>
      </c>
      <c r="O175">
        <v>0</v>
      </c>
      <c r="P175">
        <v>0</v>
      </c>
    </row>
    <row r="176" spans="1:16" ht="13.5">
      <c r="A176">
        <v>10</v>
      </c>
      <c r="B176" t="s">
        <v>92</v>
      </c>
      <c r="C176">
        <v>2</v>
      </c>
      <c r="D176">
        <v>0</v>
      </c>
      <c r="E176">
        <v>1</v>
      </c>
      <c r="F176" t="s">
        <v>635</v>
      </c>
      <c r="G176">
        <v>520</v>
      </c>
      <c r="H176">
        <v>1000</v>
      </c>
      <c r="I176">
        <v>1</v>
      </c>
      <c r="J176" s="131">
        <v>40584.82681712963</v>
      </c>
      <c r="K176" s="131">
        <v>42579.39152777778</v>
      </c>
      <c r="L176" t="s">
        <v>341</v>
      </c>
      <c r="M176">
        <v>0</v>
      </c>
      <c r="N176">
        <v>0</v>
      </c>
      <c r="O176">
        <v>0</v>
      </c>
      <c r="P176">
        <v>0</v>
      </c>
    </row>
    <row r="177" spans="1:16" ht="13.5">
      <c r="A177">
        <v>10</v>
      </c>
      <c r="B177" t="s">
        <v>92</v>
      </c>
      <c r="C177">
        <v>3</v>
      </c>
      <c r="D177">
        <v>0</v>
      </c>
      <c r="E177">
        <v>1</v>
      </c>
      <c r="F177" t="s">
        <v>219</v>
      </c>
      <c r="G177">
        <v>240</v>
      </c>
      <c r="H177">
        <v>1000</v>
      </c>
      <c r="I177">
        <v>1</v>
      </c>
      <c r="J177" s="131">
        <v>40584.827210648145</v>
      </c>
      <c r="K177" s="131">
        <v>42452.53974537037</v>
      </c>
      <c r="L177" t="s">
        <v>337</v>
      </c>
      <c r="M177">
        <v>0</v>
      </c>
      <c r="N177">
        <v>0</v>
      </c>
      <c r="O177">
        <v>0</v>
      </c>
      <c r="P177">
        <v>0</v>
      </c>
    </row>
    <row r="178" spans="1:16" ht="13.5">
      <c r="A178">
        <v>10</v>
      </c>
      <c r="B178" t="s">
        <v>92</v>
      </c>
      <c r="C178">
        <v>4</v>
      </c>
      <c r="D178">
        <v>0</v>
      </c>
      <c r="E178">
        <v>1</v>
      </c>
      <c r="F178" t="s">
        <v>343</v>
      </c>
      <c r="G178">
        <v>360</v>
      </c>
      <c r="H178">
        <v>1000</v>
      </c>
      <c r="I178">
        <v>9</v>
      </c>
      <c r="J178" s="131">
        <v>40584.82765046296</v>
      </c>
      <c r="K178" s="131">
        <v>40799.54471064815</v>
      </c>
      <c r="L178" t="s">
        <v>337</v>
      </c>
      <c r="M178">
        <v>0</v>
      </c>
      <c r="N178">
        <v>0</v>
      </c>
      <c r="O178">
        <v>0</v>
      </c>
      <c r="P178">
        <v>0</v>
      </c>
    </row>
    <row r="179" spans="1:16" ht="13.5">
      <c r="A179">
        <v>10</v>
      </c>
      <c r="B179" t="s">
        <v>92</v>
      </c>
      <c r="C179">
        <v>4</v>
      </c>
      <c r="D179">
        <v>1</v>
      </c>
      <c r="E179">
        <v>1</v>
      </c>
      <c r="F179" t="s">
        <v>220</v>
      </c>
      <c r="G179">
        <v>380</v>
      </c>
      <c r="H179">
        <v>2914</v>
      </c>
      <c r="I179">
        <v>1</v>
      </c>
      <c r="J179" s="131">
        <v>40799.546006944445</v>
      </c>
      <c r="K179" s="131">
        <v>42633.46759259259</v>
      </c>
      <c r="L179" t="s">
        <v>500</v>
      </c>
      <c r="M179">
        <v>0</v>
      </c>
      <c r="N179">
        <v>0</v>
      </c>
      <c r="O179">
        <v>0</v>
      </c>
      <c r="P179">
        <v>0</v>
      </c>
    </row>
    <row r="180" spans="1:16" ht="13.5">
      <c r="A180">
        <v>10</v>
      </c>
      <c r="B180" t="s">
        <v>92</v>
      </c>
      <c r="C180">
        <v>4</v>
      </c>
      <c r="D180">
        <v>2</v>
      </c>
      <c r="E180">
        <v>1</v>
      </c>
      <c r="F180" t="s">
        <v>221</v>
      </c>
      <c r="G180">
        <v>330</v>
      </c>
      <c r="H180">
        <v>2933</v>
      </c>
      <c r="I180">
        <v>1</v>
      </c>
      <c r="J180" s="131">
        <v>40799.54854166666</v>
      </c>
      <c r="K180" s="131">
        <v>42839.48081018519</v>
      </c>
      <c r="L180" t="s">
        <v>337</v>
      </c>
      <c r="M180">
        <v>0</v>
      </c>
      <c r="N180">
        <v>0</v>
      </c>
      <c r="O180">
        <v>0</v>
      </c>
      <c r="P180">
        <v>0</v>
      </c>
    </row>
    <row r="181" spans="1:16" ht="13.5">
      <c r="A181">
        <v>10</v>
      </c>
      <c r="B181" t="s">
        <v>92</v>
      </c>
      <c r="C181">
        <v>5</v>
      </c>
      <c r="D181">
        <v>0</v>
      </c>
      <c r="E181">
        <v>1</v>
      </c>
      <c r="F181" t="s">
        <v>222</v>
      </c>
      <c r="G181">
        <v>310</v>
      </c>
      <c r="H181">
        <v>2933</v>
      </c>
      <c r="I181">
        <v>1</v>
      </c>
      <c r="J181" s="131">
        <v>40584.8281712963</v>
      </c>
      <c r="K181" s="131">
        <v>42779.62600694445</v>
      </c>
      <c r="L181" t="s">
        <v>341</v>
      </c>
      <c r="M181">
        <v>0</v>
      </c>
      <c r="N181">
        <v>0</v>
      </c>
      <c r="O181">
        <v>0</v>
      </c>
      <c r="P181">
        <v>0</v>
      </c>
    </row>
    <row r="182" spans="1:16" ht="13.5">
      <c r="A182">
        <v>10</v>
      </c>
      <c r="B182" t="s">
        <v>92</v>
      </c>
      <c r="C182">
        <v>6</v>
      </c>
      <c r="D182">
        <v>0</v>
      </c>
      <c r="E182">
        <v>1</v>
      </c>
      <c r="F182" t="s">
        <v>223</v>
      </c>
      <c r="G182">
        <v>300</v>
      </c>
      <c r="H182">
        <v>1989</v>
      </c>
      <c r="I182">
        <v>1</v>
      </c>
      <c r="J182" s="131">
        <v>40584.82984953704</v>
      </c>
      <c r="K182" s="131">
        <v>42633.46784722222</v>
      </c>
      <c r="L182" t="s">
        <v>337</v>
      </c>
      <c r="M182">
        <v>0</v>
      </c>
      <c r="N182">
        <v>0</v>
      </c>
      <c r="O182">
        <v>0</v>
      </c>
      <c r="P182">
        <v>0</v>
      </c>
    </row>
    <row r="183" spans="1:16" ht="13.5">
      <c r="A183">
        <v>10</v>
      </c>
      <c r="B183" t="s">
        <v>92</v>
      </c>
      <c r="C183">
        <v>7</v>
      </c>
      <c r="D183">
        <v>0</v>
      </c>
      <c r="E183">
        <v>1</v>
      </c>
      <c r="F183" t="s">
        <v>224</v>
      </c>
      <c r="G183">
        <v>350</v>
      </c>
      <c r="H183">
        <v>1983</v>
      </c>
      <c r="I183">
        <v>1</v>
      </c>
      <c r="J183" s="131">
        <v>40584.83130787037</v>
      </c>
      <c r="K183" s="131">
        <v>42633.46800925926</v>
      </c>
      <c r="L183" t="s">
        <v>501</v>
      </c>
      <c r="M183">
        <v>0</v>
      </c>
      <c r="N183">
        <v>0</v>
      </c>
      <c r="O183">
        <v>0</v>
      </c>
      <c r="P183">
        <v>0</v>
      </c>
    </row>
    <row r="184" spans="1:16" ht="13.5">
      <c r="A184">
        <v>10</v>
      </c>
      <c r="B184" t="s">
        <v>92</v>
      </c>
      <c r="C184">
        <v>8</v>
      </c>
      <c r="D184">
        <v>0</v>
      </c>
      <c r="E184">
        <v>1</v>
      </c>
      <c r="F184" t="s">
        <v>225</v>
      </c>
      <c r="G184">
        <v>320</v>
      </c>
      <c r="H184">
        <v>1989</v>
      </c>
      <c r="I184">
        <v>1</v>
      </c>
      <c r="J184" s="131">
        <v>40584.83174768519</v>
      </c>
      <c r="K184" s="131">
        <v>41843.445</v>
      </c>
      <c r="L184" t="s">
        <v>500</v>
      </c>
      <c r="M184">
        <v>0</v>
      </c>
      <c r="N184">
        <v>0</v>
      </c>
      <c r="O184">
        <v>0</v>
      </c>
      <c r="P184">
        <v>0</v>
      </c>
    </row>
    <row r="185" spans="1:16" ht="13.5">
      <c r="A185">
        <v>10</v>
      </c>
      <c r="B185" t="s">
        <v>92</v>
      </c>
      <c r="C185">
        <v>9</v>
      </c>
      <c r="D185">
        <v>0</v>
      </c>
      <c r="E185">
        <v>1</v>
      </c>
      <c r="F185" t="s">
        <v>226</v>
      </c>
      <c r="G185">
        <v>390</v>
      </c>
      <c r="H185">
        <v>1969</v>
      </c>
      <c r="I185">
        <v>1</v>
      </c>
      <c r="J185" s="131">
        <v>40584.83211805556</v>
      </c>
      <c r="K185" s="131">
        <v>41410.78613425926</v>
      </c>
      <c r="L185" t="s">
        <v>336</v>
      </c>
      <c r="M185">
        <v>0</v>
      </c>
      <c r="N185">
        <v>0</v>
      </c>
      <c r="O185">
        <v>0</v>
      </c>
      <c r="P185">
        <v>0</v>
      </c>
    </row>
    <row r="186" spans="1:16" ht="13.5">
      <c r="A186">
        <v>10</v>
      </c>
      <c r="B186" t="s">
        <v>92</v>
      </c>
      <c r="C186">
        <v>10</v>
      </c>
      <c r="D186">
        <v>0</v>
      </c>
      <c r="E186">
        <v>1</v>
      </c>
      <c r="F186" t="s">
        <v>227</v>
      </c>
      <c r="G186">
        <v>430</v>
      </c>
      <c r="H186">
        <v>1978</v>
      </c>
      <c r="I186">
        <v>9</v>
      </c>
      <c r="J186" s="131">
        <v>40584.83268518518</v>
      </c>
      <c r="K186" s="131">
        <v>41724.70884259259</v>
      </c>
      <c r="L186" t="s">
        <v>337</v>
      </c>
      <c r="M186">
        <v>0</v>
      </c>
      <c r="N186">
        <v>0</v>
      </c>
      <c r="O186">
        <v>0</v>
      </c>
      <c r="P186">
        <v>0</v>
      </c>
    </row>
    <row r="187" spans="1:16" ht="13.5">
      <c r="A187">
        <v>10</v>
      </c>
      <c r="B187" t="s">
        <v>92</v>
      </c>
      <c r="C187">
        <v>10</v>
      </c>
      <c r="D187">
        <v>1</v>
      </c>
      <c r="E187">
        <v>1</v>
      </c>
      <c r="F187" t="s">
        <v>533</v>
      </c>
      <c r="G187">
        <v>200</v>
      </c>
      <c r="H187">
        <v>1000</v>
      </c>
      <c r="I187">
        <v>1</v>
      </c>
      <c r="J187" s="131">
        <v>41688.753229166665</v>
      </c>
      <c r="K187" s="131">
        <v>42607.43315972222</v>
      </c>
      <c r="L187" t="s">
        <v>337</v>
      </c>
      <c r="M187">
        <v>0</v>
      </c>
      <c r="N187">
        <v>0</v>
      </c>
      <c r="O187">
        <v>0</v>
      </c>
      <c r="P187">
        <v>0</v>
      </c>
    </row>
    <row r="188" spans="1:16" ht="13.5">
      <c r="A188">
        <v>10</v>
      </c>
      <c r="B188" t="s">
        <v>92</v>
      </c>
      <c r="C188">
        <v>10</v>
      </c>
      <c r="D188">
        <v>2</v>
      </c>
      <c r="E188">
        <v>1</v>
      </c>
      <c r="F188" t="s">
        <v>227</v>
      </c>
      <c r="G188">
        <v>240</v>
      </c>
      <c r="H188">
        <v>2141</v>
      </c>
      <c r="I188">
        <v>1</v>
      </c>
      <c r="J188" s="131">
        <v>41688.753599537034</v>
      </c>
      <c r="K188" s="131">
        <v>42878.714583333334</v>
      </c>
      <c r="L188" t="s">
        <v>337</v>
      </c>
      <c r="M188">
        <v>0</v>
      </c>
      <c r="N188">
        <v>0</v>
      </c>
      <c r="O188">
        <v>0</v>
      </c>
      <c r="P188">
        <v>0</v>
      </c>
    </row>
    <row r="189" spans="1:16" ht="13.5">
      <c r="A189">
        <v>10</v>
      </c>
      <c r="B189" t="s">
        <v>92</v>
      </c>
      <c r="C189">
        <v>11</v>
      </c>
      <c r="D189">
        <v>0</v>
      </c>
      <c r="E189">
        <v>1</v>
      </c>
      <c r="F189" t="s">
        <v>228</v>
      </c>
      <c r="G189">
        <v>490</v>
      </c>
      <c r="H189">
        <v>2170</v>
      </c>
      <c r="I189">
        <v>1</v>
      </c>
      <c r="J189" s="131">
        <v>40584.83321759259</v>
      </c>
      <c r="K189" s="131">
        <v>42514.69043981482</v>
      </c>
      <c r="L189" t="s">
        <v>336</v>
      </c>
      <c r="M189">
        <v>0</v>
      </c>
      <c r="N189">
        <v>0</v>
      </c>
      <c r="O189">
        <v>0</v>
      </c>
      <c r="P189">
        <v>0</v>
      </c>
    </row>
    <row r="190" spans="1:16" ht="13.5">
      <c r="A190">
        <v>10</v>
      </c>
      <c r="B190" t="s">
        <v>92</v>
      </c>
      <c r="C190">
        <v>12</v>
      </c>
      <c r="D190">
        <v>0</v>
      </c>
      <c r="E190">
        <v>1</v>
      </c>
      <c r="F190" t="s">
        <v>229</v>
      </c>
      <c r="G190">
        <v>410</v>
      </c>
      <c r="H190">
        <v>1990</v>
      </c>
      <c r="I190">
        <v>9</v>
      </c>
      <c r="J190" s="131">
        <v>40584.835648148146</v>
      </c>
      <c r="K190" s="131">
        <v>41843.70854166667</v>
      </c>
      <c r="L190" t="s">
        <v>337</v>
      </c>
      <c r="M190">
        <v>0</v>
      </c>
      <c r="N190">
        <v>0</v>
      </c>
      <c r="O190">
        <v>0</v>
      </c>
      <c r="P190">
        <v>0</v>
      </c>
    </row>
    <row r="191" spans="1:16" ht="13.5">
      <c r="A191">
        <v>10</v>
      </c>
      <c r="B191" t="s">
        <v>92</v>
      </c>
      <c r="C191">
        <v>12</v>
      </c>
      <c r="D191">
        <v>1</v>
      </c>
      <c r="E191">
        <v>1</v>
      </c>
      <c r="F191" t="s">
        <v>550</v>
      </c>
      <c r="G191">
        <v>260</v>
      </c>
      <c r="H191">
        <v>1000</v>
      </c>
      <c r="I191">
        <v>1</v>
      </c>
      <c r="J191" s="131">
        <v>41815.729155092595</v>
      </c>
      <c r="K191" s="131">
        <v>42760.681608796294</v>
      </c>
      <c r="L191" t="s">
        <v>337</v>
      </c>
      <c r="M191">
        <v>0</v>
      </c>
      <c r="N191">
        <v>0</v>
      </c>
      <c r="O191">
        <v>0</v>
      </c>
      <c r="P191">
        <v>0</v>
      </c>
    </row>
    <row r="192" spans="1:16" ht="13.5">
      <c r="A192">
        <v>10</v>
      </c>
      <c r="B192" t="s">
        <v>92</v>
      </c>
      <c r="C192">
        <v>12</v>
      </c>
      <c r="D192">
        <v>2</v>
      </c>
      <c r="E192">
        <v>1</v>
      </c>
      <c r="F192" t="s">
        <v>228</v>
      </c>
      <c r="G192">
        <v>200</v>
      </c>
      <c r="H192">
        <v>1994</v>
      </c>
      <c r="I192">
        <v>1</v>
      </c>
      <c r="J192" s="131">
        <v>41815.72954861111</v>
      </c>
      <c r="K192" s="131">
        <v>41835.74</v>
      </c>
      <c r="L192" t="s">
        <v>500</v>
      </c>
      <c r="M192">
        <v>0</v>
      </c>
      <c r="N192">
        <v>0</v>
      </c>
      <c r="O192">
        <v>0</v>
      </c>
      <c r="P192">
        <v>0</v>
      </c>
    </row>
    <row r="193" spans="1:16" ht="13.5">
      <c r="A193">
        <v>10</v>
      </c>
      <c r="B193" t="s">
        <v>92</v>
      </c>
      <c r="C193">
        <v>13</v>
      </c>
      <c r="D193">
        <v>0</v>
      </c>
      <c r="E193">
        <v>1</v>
      </c>
      <c r="F193" t="s">
        <v>230</v>
      </c>
      <c r="G193">
        <v>370</v>
      </c>
      <c r="H193">
        <v>2925</v>
      </c>
      <c r="I193">
        <v>1</v>
      </c>
      <c r="J193" s="131">
        <v>40584.840787037036</v>
      </c>
      <c r="K193" s="131">
        <v>42423.69503472222</v>
      </c>
      <c r="L193" t="s">
        <v>500</v>
      </c>
      <c r="M193">
        <v>0</v>
      </c>
      <c r="N193">
        <v>0</v>
      </c>
      <c r="O193">
        <v>0</v>
      </c>
      <c r="P193">
        <v>0</v>
      </c>
    </row>
    <row r="194" spans="1:16" ht="13.5">
      <c r="A194">
        <v>10</v>
      </c>
      <c r="B194" t="s">
        <v>92</v>
      </c>
      <c r="C194">
        <v>14</v>
      </c>
      <c r="D194">
        <v>0</v>
      </c>
      <c r="E194">
        <v>1</v>
      </c>
      <c r="F194" t="s">
        <v>231</v>
      </c>
      <c r="G194">
        <v>500</v>
      </c>
      <c r="H194">
        <v>1000</v>
      </c>
      <c r="I194">
        <v>9</v>
      </c>
      <c r="J194" s="131">
        <v>40584.84247685185</v>
      </c>
      <c r="K194" s="131">
        <v>41969.630740740744</v>
      </c>
      <c r="L194" t="s">
        <v>337</v>
      </c>
      <c r="M194">
        <v>0</v>
      </c>
      <c r="N194">
        <v>0</v>
      </c>
      <c r="O194">
        <v>0</v>
      </c>
      <c r="P194">
        <v>0</v>
      </c>
    </row>
    <row r="195" spans="1:16" ht="13.5">
      <c r="A195">
        <v>10</v>
      </c>
      <c r="B195" t="s">
        <v>92</v>
      </c>
      <c r="C195">
        <v>14</v>
      </c>
      <c r="D195">
        <v>1</v>
      </c>
      <c r="E195">
        <v>1</v>
      </c>
      <c r="F195" t="s">
        <v>564</v>
      </c>
      <c r="G195">
        <v>260</v>
      </c>
      <c r="H195">
        <v>2934</v>
      </c>
      <c r="I195">
        <v>1</v>
      </c>
      <c r="J195" s="131">
        <v>41969.63462962963</v>
      </c>
      <c r="K195" s="131">
        <v>42843.75740740741</v>
      </c>
      <c r="L195" t="s">
        <v>337</v>
      </c>
      <c r="M195">
        <v>0</v>
      </c>
      <c r="N195">
        <v>0</v>
      </c>
      <c r="O195">
        <v>0</v>
      </c>
      <c r="P195">
        <v>0</v>
      </c>
    </row>
    <row r="196" spans="1:16" ht="13.5">
      <c r="A196">
        <v>10</v>
      </c>
      <c r="B196" t="s">
        <v>92</v>
      </c>
      <c r="C196">
        <v>14</v>
      </c>
      <c r="D196">
        <v>2</v>
      </c>
      <c r="E196">
        <v>1</v>
      </c>
      <c r="F196" t="s">
        <v>565</v>
      </c>
      <c r="G196">
        <v>250</v>
      </c>
      <c r="H196">
        <v>1994</v>
      </c>
      <c r="I196">
        <v>1</v>
      </c>
      <c r="J196" s="131">
        <v>41969.635405092595</v>
      </c>
      <c r="K196" s="131">
        <v>41969.635405092595</v>
      </c>
      <c r="L196" t="s">
        <v>337</v>
      </c>
      <c r="M196">
        <v>0</v>
      </c>
      <c r="N196">
        <v>0</v>
      </c>
      <c r="O196">
        <v>0</v>
      </c>
      <c r="P196">
        <v>0</v>
      </c>
    </row>
    <row r="197" spans="1:16" ht="13.5">
      <c r="A197">
        <v>10</v>
      </c>
      <c r="B197" t="s">
        <v>92</v>
      </c>
      <c r="C197">
        <v>15</v>
      </c>
      <c r="D197">
        <v>0</v>
      </c>
      <c r="E197">
        <v>1</v>
      </c>
      <c r="F197" t="s">
        <v>232</v>
      </c>
      <c r="G197">
        <v>610</v>
      </c>
      <c r="H197">
        <v>1962</v>
      </c>
      <c r="I197">
        <v>9</v>
      </c>
      <c r="J197" s="131">
        <v>40584.843206018515</v>
      </c>
      <c r="K197" s="131">
        <v>42087.747881944444</v>
      </c>
      <c r="L197" t="s">
        <v>337</v>
      </c>
      <c r="M197">
        <v>0</v>
      </c>
      <c r="N197">
        <v>0</v>
      </c>
      <c r="O197">
        <v>0</v>
      </c>
      <c r="P197">
        <v>0</v>
      </c>
    </row>
    <row r="198" spans="1:16" ht="13.5">
      <c r="A198">
        <v>10</v>
      </c>
      <c r="B198" t="s">
        <v>92</v>
      </c>
      <c r="C198">
        <v>15</v>
      </c>
      <c r="D198">
        <v>1</v>
      </c>
      <c r="E198">
        <v>1</v>
      </c>
      <c r="F198" t="s">
        <v>232</v>
      </c>
      <c r="G198">
        <v>420</v>
      </c>
      <c r="H198">
        <v>2911</v>
      </c>
      <c r="I198">
        <v>1</v>
      </c>
      <c r="J198" s="131">
        <v>42059.76033564815</v>
      </c>
      <c r="K198" s="131">
        <v>42633.4684375</v>
      </c>
      <c r="L198" t="s">
        <v>337</v>
      </c>
      <c r="M198">
        <v>0</v>
      </c>
      <c r="N198">
        <v>0</v>
      </c>
      <c r="O198">
        <v>0</v>
      </c>
      <c r="P198">
        <v>0</v>
      </c>
    </row>
    <row r="199" spans="1:16" ht="13.5">
      <c r="A199">
        <v>10</v>
      </c>
      <c r="B199" t="s">
        <v>92</v>
      </c>
      <c r="C199">
        <v>15</v>
      </c>
      <c r="D199">
        <v>2</v>
      </c>
      <c r="E199">
        <v>1</v>
      </c>
      <c r="F199" t="s">
        <v>566</v>
      </c>
      <c r="G199">
        <v>210</v>
      </c>
      <c r="H199">
        <v>1000</v>
      </c>
      <c r="I199">
        <v>1</v>
      </c>
      <c r="J199" s="131">
        <v>42059.760729166665</v>
      </c>
      <c r="K199" s="131">
        <v>42857.405798611115</v>
      </c>
      <c r="L199" t="s">
        <v>337</v>
      </c>
      <c r="M199">
        <v>0</v>
      </c>
      <c r="N199">
        <v>0</v>
      </c>
      <c r="O199">
        <v>0</v>
      </c>
      <c r="P199">
        <v>0</v>
      </c>
    </row>
    <row r="200" spans="1:16" ht="13.5">
      <c r="A200">
        <v>10</v>
      </c>
      <c r="B200" t="s">
        <v>92</v>
      </c>
      <c r="C200">
        <v>16</v>
      </c>
      <c r="D200">
        <v>0</v>
      </c>
      <c r="E200">
        <v>1</v>
      </c>
      <c r="F200" t="s">
        <v>344</v>
      </c>
      <c r="G200">
        <v>480</v>
      </c>
      <c r="H200">
        <v>1933</v>
      </c>
      <c r="I200">
        <v>9</v>
      </c>
      <c r="J200" s="131">
        <v>40584.8443287037</v>
      </c>
      <c r="K200" s="131">
        <v>41080.750243055554</v>
      </c>
      <c r="L200" t="s">
        <v>337</v>
      </c>
      <c r="M200">
        <v>0</v>
      </c>
      <c r="N200">
        <v>0</v>
      </c>
      <c r="O200">
        <v>0</v>
      </c>
      <c r="P200">
        <v>0</v>
      </c>
    </row>
    <row r="201" spans="1:16" ht="13.5">
      <c r="A201">
        <v>10</v>
      </c>
      <c r="B201" t="s">
        <v>92</v>
      </c>
      <c r="C201">
        <v>16</v>
      </c>
      <c r="D201">
        <v>1</v>
      </c>
      <c r="E201">
        <v>1</v>
      </c>
      <c r="F201" t="s">
        <v>233</v>
      </c>
      <c r="G201">
        <v>440</v>
      </c>
      <c r="H201">
        <v>2927</v>
      </c>
      <c r="I201">
        <v>1</v>
      </c>
      <c r="J201" s="131">
        <v>41080.75152777778</v>
      </c>
      <c r="K201" s="131">
        <v>42758.624293981484</v>
      </c>
      <c r="L201" t="s">
        <v>337</v>
      </c>
      <c r="M201">
        <v>0</v>
      </c>
      <c r="N201">
        <v>0</v>
      </c>
      <c r="O201">
        <v>0</v>
      </c>
      <c r="P201">
        <v>0</v>
      </c>
    </row>
    <row r="202" spans="1:16" ht="13.5">
      <c r="A202">
        <v>10</v>
      </c>
      <c r="B202" t="s">
        <v>92</v>
      </c>
      <c r="C202">
        <v>16</v>
      </c>
      <c r="D202">
        <v>2</v>
      </c>
      <c r="E202">
        <v>1</v>
      </c>
      <c r="F202" t="s">
        <v>234</v>
      </c>
      <c r="G202">
        <v>130</v>
      </c>
      <c r="H202">
        <v>2916</v>
      </c>
      <c r="I202">
        <v>1</v>
      </c>
      <c r="J202" s="131">
        <v>41080.75188657407</v>
      </c>
      <c r="K202" s="131">
        <v>42514.692719907405</v>
      </c>
      <c r="L202" t="s">
        <v>500</v>
      </c>
      <c r="M202">
        <v>0</v>
      </c>
      <c r="N202">
        <v>0</v>
      </c>
      <c r="O202">
        <v>0</v>
      </c>
      <c r="P202">
        <v>0</v>
      </c>
    </row>
    <row r="203" spans="1:16" ht="13.5">
      <c r="A203">
        <v>10</v>
      </c>
      <c r="B203" t="s">
        <v>92</v>
      </c>
      <c r="C203">
        <v>17</v>
      </c>
      <c r="D203">
        <v>0</v>
      </c>
      <c r="E203">
        <v>1</v>
      </c>
      <c r="F203" t="s">
        <v>235</v>
      </c>
      <c r="G203">
        <v>590</v>
      </c>
      <c r="H203">
        <v>2912</v>
      </c>
      <c r="I203">
        <v>1</v>
      </c>
      <c r="J203" s="131">
        <v>40584.844988425924</v>
      </c>
      <c r="K203" s="131">
        <v>42265.75672453704</v>
      </c>
      <c r="L203" t="s">
        <v>500</v>
      </c>
      <c r="M203">
        <v>0</v>
      </c>
      <c r="N203">
        <v>0</v>
      </c>
      <c r="O203">
        <v>0</v>
      </c>
      <c r="P203">
        <v>0</v>
      </c>
    </row>
    <row r="204" spans="1:16" ht="13.5">
      <c r="A204">
        <v>10</v>
      </c>
      <c r="B204" t="s">
        <v>92</v>
      </c>
      <c r="C204">
        <v>17</v>
      </c>
      <c r="D204">
        <v>1</v>
      </c>
      <c r="E204">
        <v>1</v>
      </c>
      <c r="F204" t="s">
        <v>567</v>
      </c>
      <c r="G204">
        <v>380</v>
      </c>
      <c r="H204">
        <v>2912</v>
      </c>
      <c r="I204">
        <v>9</v>
      </c>
      <c r="J204" s="131">
        <v>41843.4480787037</v>
      </c>
      <c r="K204" s="131">
        <v>42151.43329861111</v>
      </c>
      <c r="L204" t="s">
        <v>500</v>
      </c>
      <c r="M204">
        <v>0</v>
      </c>
      <c r="N204">
        <v>0</v>
      </c>
      <c r="O204">
        <v>0</v>
      </c>
      <c r="P204">
        <v>0</v>
      </c>
    </row>
    <row r="205" spans="1:16" ht="13.5">
      <c r="A205">
        <v>10</v>
      </c>
      <c r="B205" t="s">
        <v>92</v>
      </c>
      <c r="C205">
        <v>17</v>
      </c>
      <c r="D205">
        <v>2</v>
      </c>
      <c r="E205">
        <v>1</v>
      </c>
      <c r="F205" t="s">
        <v>568</v>
      </c>
      <c r="G205">
        <v>230</v>
      </c>
      <c r="H205">
        <v>2913</v>
      </c>
      <c r="I205">
        <v>9</v>
      </c>
      <c r="J205" s="131">
        <v>41843.44902777778</v>
      </c>
      <c r="K205" s="131">
        <v>42151.435069444444</v>
      </c>
      <c r="L205" t="s">
        <v>337</v>
      </c>
      <c r="M205">
        <v>0</v>
      </c>
      <c r="N205">
        <v>0</v>
      </c>
      <c r="O205">
        <v>0</v>
      </c>
      <c r="P205">
        <v>0</v>
      </c>
    </row>
    <row r="206" spans="1:16" ht="13.5">
      <c r="A206">
        <v>10</v>
      </c>
      <c r="B206" t="s">
        <v>92</v>
      </c>
      <c r="C206">
        <v>18</v>
      </c>
      <c r="D206">
        <v>0</v>
      </c>
      <c r="E206">
        <v>1</v>
      </c>
      <c r="F206" t="s">
        <v>236</v>
      </c>
      <c r="G206">
        <v>260</v>
      </c>
      <c r="H206">
        <v>1000</v>
      </c>
      <c r="I206">
        <v>1</v>
      </c>
      <c r="J206" s="131">
        <v>40584.845613425925</v>
      </c>
      <c r="K206" s="131">
        <v>42872.494791666664</v>
      </c>
      <c r="L206" t="s">
        <v>500</v>
      </c>
      <c r="M206">
        <v>0</v>
      </c>
      <c r="N206">
        <v>0</v>
      </c>
      <c r="O206">
        <v>0</v>
      </c>
      <c r="P206">
        <v>0</v>
      </c>
    </row>
    <row r="207" spans="1:16" ht="13.5">
      <c r="A207">
        <v>10</v>
      </c>
      <c r="B207" t="s">
        <v>92</v>
      </c>
      <c r="C207">
        <v>19</v>
      </c>
      <c r="D207">
        <v>0</v>
      </c>
      <c r="E207">
        <v>1</v>
      </c>
      <c r="F207" t="s">
        <v>237</v>
      </c>
      <c r="G207">
        <v>480</v>
      </c>
      <c r="H207">
        <v>1979</v>
      </c>
      <c r="I207">
        <v>9</v>
      </c>
      <c r="J207" s="131">
        <v>40584.84596064815</v>
      </c>
      <c r="K207" s="131">
        <v>41570.59342592592</v>
      </c>
      <c r="L207" t="s">
        <v>341</v>
      </c>
      <c r="M207">
        <v>0</v>
      </c>
      <c r="N207">
        <v>0</v>
      </c>
      <c r="O207">
        <v>0</v>
      </c>
      <c r="P207">
        <v>0</v>
      </c>
    </row>
    <row r="208" spans="1:16" ht="13.5">
      <c r="A208">
        <v>10</v>
      </c>
      <c r="B208" t="s">
        <v>92</v>
      </c>
      <c r="C208">
        <v>19</v>
      </c>
      <c r="D208">
        <v>1</v>
      </c>
      <c r="E208">
        <v>1</v>
      </c>
      <c r="F208" t="s">
        <v>569</v>
      </c>
      <c r="G208">
        <v>160</v>
      </c>
      <c r="H208">
        <v>1000</v>
      </c>
      <c r="I208">
        <v>1</v>
      </c>
      <c r="J208" s="131">
        <v>41570.5968287037</v>
      </c>
      <c r="K208" s="131">
        <v>42857.40630787037</v>
      </c>
      <c r="L208" t="s">
        <v>526</v>
      </c>
      <c r="M208">
        <v>0</v>
      </c>
      <c r="N208">
        <v>0</v>
      </c>
      <c r="O208">
        <v>0</v>
      </c>
      <c r="P208">
        <v>0</v>
      </c>
    </row>
    <row r="209" spans="1:16" ht="13.5">
      <c r="A209">
        <v>10</v>
      </c>
      <c r="B209" t="s">
        <v>92</v>
      </c>
      <c r="C209">
        <v>19</v>
      </c>
      <c r="D209">
        <v>2</v>
      </c>
      <c r="E209">
        <v>1</v>
      </c>
      <c r="F209" t="s">
        <v>570</v>
      </c>
      <c r="G209">
        <v>290</v>
      </c>
      <c r="H209">
        <v>1998</v>
      </c>
      <c r="I209">
        <v>1</v>
      </c>
      <c r="J209" s="131">
        <v>41570.59756944444</v>
      </c>
      <c r="K209" s="131">
        <v>42816.5222337963</v>
      </c>
      <c r="L209" t="s">
        <v>341</v>
      </c>
      <c r="M209">
        <v>0</v>
      </c>
      <c r="N209">
        <v>0</v>
      </c>
      <c r="O209">
        <v>0</v>
      </c>
      <c r="P209">
        <v>0</v>
      </c>
    </row>
    <row r="210" spans="1:16" ht="13.5">
      <c r="A210">
        <v>10</v>
      </c>
      <c r="B210" t="s">
        <v>92</v>
      </c>
      <c r="C210">
        <v>20</v>
      </c>
      <c r="D210">
        <v>0</v>
      </c>
      <c r="E210">
        <v>1</v>
      </c>
      <c r="F210" t="s">
        <v>238</v>
      </c>
      <c r="G210">
        <v>520</v>
      </c>
      <c r="H210">
        <v>1000</v>
      </c>
      <c r="I210">
        <v>1</v>
      </c>
      <c r="J210" s="131">
        <v>40584.84684027778</v>
      </c>
      <c r="K210" s="131">
        <v>42872.49453703704</v>
      </c>
      <c r="L210" t="s">
        <v>337</v>
      </c>
      <c r="M210">
        <v>0</v>
      </c>
      <c r="N210">
        <v>0</v>
      </c>
      <c r="O210">
        <v>0</v>
      </c>
      <c r="P210">
        <v>0</v>
      </c>
    </row>
    <row r="211" spans="1:16" ht="13.5">
      <c r="A211">
        <v>10</v>
      </c>
      <c r="B211" t="s">
        <v>92</v>
      </c>
      <c r="C211">
        <v>21</v>
      </c>
      <c r="D211">
        <v>0</v>
      </c>
      <c r="E211">
        <v>1</v>
      </c>
      <c r="F211" t="s">
        <v>571</v>
      </c>
      <c r="G211">
        <v>170</v>
      </c>
      <c r="H211">
        <v>1930</v>
      </c>
      <c r="I211">
        <v>1</v>
      </c>
      <c r="J211" s="131">
        <v>40584.847407407404</v>
      </c>
      <c r="K211" s="131">
        <v>42059.762037037035</v>
      </c>
      <c r="L211" t="s">
        <v>337</v>
      </c>
      <c r="M211">
        <v>0</v>
      </c>
      <c r="N211">
        <v>0</v>
      </c>
      <c r="O211">
        <v>0</v>
      </c>
      <c r="P211">
        <v>0</v>
      </c>
    </row>
    <row r="212" spans="1:16" ht="13.5">
      <c r="A212">
        <v>10</v>
      </c>
      <c r="B212" t="s">
        <v>92</v>
      </c>
      <c r="C212">
        <v>22</v>
      </c>
      <c r="D212">
        <v>0</v>
      </c>
      <c r="E212">
        <v>1</v>
      </c>
      <c r="F212" t="s">
        <v>239</v>
      </c>
      <c r="G212">
        <v>210</v>
      </c>
      <c r="H212">
        <v>2908</v>
      </c>
      <c r="I212">
        <v>1</v>
      </c>
      <c r="J212" s="131">
        <v>40584.84824074074</v>
      </c>
      <c r="K212" s="131">
        <v>42605.71333333333</v>
      </c>
      <c r="L212" t="s">
        <v>500</v>
      </c>
      <c r="M212">
        <v>0</v>
      </c>
      <c r="N212">
        <v>0</v>
      </c>
      <c r="O212">
        <v>0</v>
      </c>
      <c r="P212">
        <v>0</v>
      </c>
    </row>
    <row r="213" spans="1:16" ht="13.5">
      <c r="A213">
        <v>10</v>
      </c>
      <c r="B213" t="s">
        <v>95</v>
      </c>
      <c r="C213">
        <v>1</v>
      </c>
      <c r="D213">
        <v>1</v>
      </c>
      <c r="E213">
        <v>1</v>
      </c>
      <c r="F213" t="s">
        <v>240</v>
      </c>
      <c r="G213">
        <v>160</v>
      </c>
      <c r="H213">
        <v>2021</v>
      </c>
      <c r="I213">
        <v>1</v>
      </c>
      <c r="J213" s="132">
        <v>40423</v>
      </c>
      <c r="K213" s="131">
        <v>42851.426574074074</v>
      </c>
      <c r="L213" t="s">
        <v>500</v>
      </c>
      <c r="M213">
        <v>0</v>
      </c>
      <c r="N213">
        <v>0</v>
      </c>
      <c r="O213">
        <v>0</v>
      </c>
      <c r="P213">
        <v>0</v>
      </c>
    </row>
    <row r="214" spans="1:16" ht="13.5">
      <c r="A214">
        <v>10</v>
      </c>
      <c r="B214" t="s">
        <v>95</v>
      </c>
      <c r="C214">
        <v>1</v>
      </c>
      <c r="D214">
        <v>2</v>
      </c>
      <c r="E214">
        <v>1</v>
      </c>
      <c r="F214" t="s">
        <v>241</v>
      </c>
      <c r="G214">
        <v>120</v>
      </c>
      <c r="H214">
        <v>1001</v>
      </c>
      <c r="I214">
        <v>1</v>
      </c>
      <c r="J214" s="132">
        <v>40423</v>
      </c>
      <c r="K214" s="131">
        <v>41752.77306712963</v>
      </c>
      <c r="L214" t="s">
        <v>337</v>
      </c>
      <c r="M214">
        <v>0</v>
      </c>
      <c r="N214">
        <v>0</v>
      </c>
      <c r="O214">
        <v>0</v>
      </c>
      <c r="P214">
        <v>0</v>
      </c>
    </row>
    <row r="215" spans="1:16" ht="13.5">
      <c r="A215">
        <v>10</v>
      </c>
      <c r="B215" t="s">
        <v>95</v>
      </c>
      <c r="C215">
        <v>1</v>
      </c>
      <c r="D215">
        <v>3</v>
      </c>
      <c r="E215">
        <v>1</v>
      </c>
      <c r="F215" t="s">
        <v>572</v>
      </c>
      <c r="G215">
        <v>260</v>
      </c>
      <c r="H215">
        <v>1031</v>
      </c>
      <c r="I215">
        <v>1</v>
      </c>
      <c r="J215" s="132">
        <v>40423</v>
      </c>
      <c r="K215" s="131">
        <v>42851.42679398148</v>
      </c>
      <c r="L215" t="s">
        <v>337</v>
      </c>
      <c r="M215">
        <v>0</v>
      </c>
      <c r="N215">
        <v>0</v>
      </c>
      <c r="O215">
        <v>0</v>
      </c>
      <c r="P215">
        <v>0</v>
      </c>
    </row>
    <row r="216" spans="1:16" ht="13.5">
      <c r="A216">
        <v>10</v>
      </c>
      <c r="B216" t="s">
        <v>95</v>
      </c>
      <c r="C216">
        <v>1</v>
      </c>
      <c r="D216">
        <v>4</v>
      </c>
      <c r="E216">
        <v>1</v>
      </c>
      <c r="F216" t="s">
        <v>242</v>
      </c>
      <c r="G216">
        <v>30</v>
      </c>
      <c r="H216">
        <v>1032</v>
      </c>
      <c r="I216">
        <v>9</v>
      </c>
      <c r="J216" s="131">
        <v>40430.53907407408</v>
      </c>
      <c r="K216" s="131">
        <v>41906.64984953704</v>
      </c>
      <c r="L216" t="s">
        <v>337</v>
      </c>
      <c r="M216">
        <v>0</v>
      </c>
      <c r="N216">
        <v>0</v>
      </c>
      <c r="O216">
        <v>0</v>
      </c>
      <c r="P216">
        <v>0</v>
      </c>
    </row>
    <row r="217" spans="1:16" ht="13.5">
      <c r="A217">
        <v>10</v>
      </c>
      <c r="B217" t="s">
        <v>95</v>
      </c>
      <c r="C217">
        <v>2</v>
      </c>
      <c r="D217">
        <v>0</v>
      </c>
      <c r="E217">
        <v>1</v>
      </c>
      <c r="F217" t="s">
        <v>243</v>
      </c>
      <c r="G217">
        <v>420</v>
      </c>
      <c r="H217">
        <v>1068</v>
      </c>
      <c r="I217">
        <v>1</v>
      </c>
      <c r="J217" s="132">
        <v>40423</v>
      </c>
      <c r="K217" s="131">
        <v>42878.71662037037</v>
      </c>
      <c r="L217" t="s">
        <v>337</v>
      </c>
      <c r="M217">
        <v>0</v>
      </c>
      <c r="N217">
        <v>0</v>
      </c>
      <c r="O217">
        <v>0</v>
      </c>
      <c r="P217">
        <v>0</v>
      </c>
    </row>
    <row r="218" spans="1:16" ht="13.5">
      <c r="A218">
        <v>10</v>
      </c>
      <c r="B218" t="s">
        <v>95</v>
      </c>
      <c r="C218">
        <v>3</v>
      </c>
      <c r="D218">
        <v>0</v>
      </c>
      <c r="E218">
        <v>1</v>
      </c>
      <c r="F218" t="s">
        <v>244</v>
      </c>
      <c r="G218">
        <v>470</v>
      </c>
      <c r="H218">
        <v>1004</v>
      </c>
      <c r="I218">
        <v>9</v>
      </c>
      <c r="J218" s="132">
        <v>40423</v>
      </c>
      <c r="K218" s="131">
        <v>40442.63450231482</v>
      </c>
      <c r="L218" t="s">
        <v>337</v>
      </c>
      <c r="M218">
        <v>0</v>
      </c>
      <c r="N218">
        <v>0</v>
      </c>
      <c r="O218">
        <v>0</v>
      </c>
      <c r="P218">
        <v>0</v>
      </c>
    </row>
    <row r="219" spans="1:16" ht="13.5">
      <c r="A219">
        <v>10</v>
      </c>
      <c r="B219" t="s">
        <v>95</v>
      </c>
      <c r="C219">
        <v>3</v>
      </c>
      <c r="D219">
        <v>1</v>
      </c>
      <c r="E219">
        <v>1</v>
      </c>
      <c r="F219" t="s">
        <v>244</v>
      </c>
      <c r="G219">
        <v>210</v>
      </c>
      <c r="H219">
        <v>1088</v>
      </c>
      <c r="I219">
        <v>1</v>
      </c>
      <c r="J219" s="131">
        <v>40442.62563657408</v>
      </c>
      <c r="K219" s="131">
        <v>42633.48159722222</v>
      </c>
      <c r="L219" t="s">
        <v>337</v>
      </c>
      <c r="M219">
        <v>0</v>
      </c>
      <c r="N219">
        <v>0</v>
      </c>
      <c r="O219">
        <v>0</v>
      </c>
      <c r="P219">
        <v>0</v>
      </c>
    </row>
    <row r="220" spans="1:16" ht="13.5">
      <c r="A220">
        <v>10</v>
      </c>
      <c r="B220" t="s">
        <v>95</v>
      </c>
      <c r="C220">
        <v>3</v>
      </c>
      <c r="D220">
        <v>2</v>
      </c>
      <c r="E220">
        <v>1</v>
      </c>
      <c r="F220" t="s">
        <v>245</v>
      </c>
      <c r="G220">
        <v>230</v>
      </c>
      <c r="H220">
        <v>2153</v>
      </c>
      <c r="I220">
        <v>1</v>
      </c>
      <c r="J220" s="131">
        <v>40442.629895833335</v>
      </c>
      <c r="K220" s="131">
        <v>42760.67821759259</v>
      </c>
      <c r="L220" t="s">
        <v>337</v>
      </c>
      <c r="M220">
        <v>0</v>
      </c>
      <c r="N220">
        <v>0</v>
      </c>
      <c r="O220">
        <v>0</v>
      </c>
      <c r="P220">
        <v>0</v>
      </c>
    </row>
    <row r="221" spans="1:16" ht="13.5">
      <c r="A221">
        <v>10</v>
      </c>
      <c r="B221" t="s">
        <v>95</v>
      </c>
      <c r="C221">
        <v>3</v>
      </c>
      <c r="D221">
        <v>3</v>
      </c>
      <c r="E221">
        <v>1</v>
      </c>
      <c r="F221" t="s">
        <v>508</v>
      </c>
      <c r="G221">
        <v>240</v>
      </c>
      <c r="H221">
        <v>1064</v>
      </c>
      <c r="I221">
        <v>1</v>
      </c>
      <c r="J221" s="131">
        <v>41388.576006944444</v>
      </c>
      <c r="K221" s="131">
        <v>42696.71077546296</v>
      </c>
      <c r="L221" t="s">
        <v>337</v>
      </c>
      <c r="M221">
        <v>0</v>
      </c>
      <c r="N221">
        <v>0</v>
      </c>
      <c r="O221">
        <v>0</v>
      </c>
      <c r="P221">
        <v>0</v>
      </c>
    </row>
    <row r="222" spans="1:16" ht="13.5">
      <c r="A222">
        <v>10</v>
      </c>
      <c r="B222" t="s">
        <v>95</v>
      </c>
      <c r="C222">
        <v>4</v>
      </c>
      <c r="D222">
        <v>0</v>
      </c>
      <c r="E222">
        <v>1</v>
      </c>
      <c r="F222" t="s">
        <v>246</v>
      </c>
      <c r="G222">
        <v>160</v>
      </c>
      <c r="H222">
        <v>2019</v>
      </c>
      <c r="I222">
        <v>1</v>
      </c>
      <c r="J222" s="132">
        <v>40423</v>
      </c>
      <c r="K222" s="131">
        <v>42851.42701388889</v>
      </c>
      <c r="L222" t="s">
        <v>336</v>
      </c>
      <c r="M222">
        <v>0</v>
      </c>
      <c r="N222">
        <v>0</v>
      </c>
      <c r="O222">
        <v>0</v>
      </c>
      <c r="P222">
        <v>0</v>
      </c>
    </row>
    <row r="223" spans="1:16" ht="13.5">
      <c r="A223">
        <v>10</v>
      </c>
      <c r="B223" t="s">
        <v>95</v>
      </c>
      <c r="C223">
        <v>5</v>
      </c>
      <c r="D223">
        <v>0</v>
      </c>
      <c r="E223">
        <v>1</v>
      </c>
      <c r="F223" t="s">
        <v>345</v>
      </c>
      <c r="G223">
        <v>470</v>
      </c>
      <c r="H223">
        <v>1006</v>
      </c>
      <c r="I223">
        <v>9</v>
      </c>
      <c r="J223" s="132">
        <v>40423</v>
      </c>
      <c r="K223" s="131">
        <v>40514.68623842593</v>
      </c>
      <c r="L223" t="s">
        <v>337</v>
      </c>
      <c r="M223">
        <v>0</v>
      </c>
      <c r="N223">
        <v>0</v>
      </c>
      <c r="O223">
        <v>0</v>
      </c>
      <c r="P223">
        <v>0</v>
      </c>
    </row>
    <row r="224" spans="1:16" ht="13.5">
      <c r="A224">
        <v>10</v>
      </c>
      <c r="B224" t="s">
        <v>95</v>
      </c>
      <c r="C224">
        <v>5</v>
      </c>
      <c r="D224">
        <v>1</v>
      </c>
      <c r="E224">
        <v>1</v>
      </c>
      <c r="F224" t="s">
        <v>247</v>
      </c>
      <c r="G224">
        <v>170</v>
      </c>
      <c r="H224">
        <v>1086</v>
      </c>
      <c r="I224">
        <v>1</v>
      </c>
      <c r="J224" s="131">
        <v>40514.51892361111</v>
      </c>
      <c r="K224" s="131">
        <v>41716.48302083334</v>
      </c>
      <c r="L224" t="s">
        <v>337</v>
      </c>
      <c r="M224">
        <v>0</v>
      </c>
      <c r="N224">
        <v>0</v>
      </c>
      <c r="O224">
        <v>0</v>
      </c>
      <c r="P224">
        <v>0</v>
      </c>
    </row>
    <row r="225" spans="1:16" ht="13.5">
      <c r="A225">
        <v>10</v>
      </c>
      <c r="B225" t="s">
        <v>95</v>
      </c>
      <c r="C225">
        <v>5</v>
      </c>
      <c r="D225">
        <v>2</v>
      </c>
      <c r="E225">
        <v>1</v>
      </c>
      <c r="F225" t="s">
        <v>248</v>
      </c>
      <c r="G225">
        <v>310</v>
      </c>
      <c r="H225">
        <v>1085</v>
      </c>
      <c r="I225">
        <v>1</v>
      </c>
      <c r="J225" s="131">
        <v>40514.51945601852</v>
      </c>
      <c r="K225" s="131">
        <v>41906.63475694445</v>
      </c>
      <c r="L225" t="s">
        <v>337</v>
      </c>
      <c r="M225">
        <v>0</v>
      </c>
      <c r="N225">
        <v>0</v>
      </c>
      <c r="O225">
        <v>0</v>
      </c>
      <c r="P225">
        <v>0</v>
      </c>
    </row>
    <row r="226" spans="1:16" ht="13.5">
      <c r="A226">
        <v>10</v>
      </c>
      <c r="B226" t="s">
        <v>95</v>
      </c>
      <c r="C226">
        <v>6</v>
      </c>
      <c r="D226">
        <v>1</v>
      </c>
      <c r="E226">
        <v>1</v>
      </c>
      <c r="F226" t="s">
        <v>249</v>
      </c>
      <c r="G226">
        <v>440</v>
      </c>
      <c r="H226">
        <v>1007</v>
      </c>
      <c r="I226">
        <v>1</v>
      </c>
      <c r="J226" s="132">
        <v>40423</v>
      </c>
      <c r="K226" s="131">
        <v>42633.47310185185</v>
      </c>
      <c r="L226" t="s">
        <v>337</v>
      </c>
      <c r="M226">
        <v>0</v>
      </c>
      <c r="N226">
        <v>0</v>
      </c>
      <c r="O226">
        <v>0</v>
      </c>
      <c r="P226">
        <v>0</v>
      </c>
    </row>
    <row r="227" spans="1:16" ht="13.5">
      <c r="A227">
        <v>10</v>
      </c>
      <c r="B227" t="s">
        <v>95</v>
      </c>
      <c r="C227">
        <v>6</v>
      </c>
      <c r="D227">
        <v>2</v>
      </c>
      <c r="E227">
        <v>1</v>
      </c>
      <c r="F227" t="s">
        <v>250</v>
      </c>
      <c r="G227">
        <v>400</v>
      </c>
      <c r="H227">
        <v>1065</v>
      </c>
      <c r="I227">
        <v>1</v>
      </c>
      <c r="J227" s="132">
        <v>40423</v>
      </c>
      <c r="K227" s="131">
        <v>42396.632627314815</v>
      </c>
      <c r="L227" t="s">
        <v>337</v>
      </c>
      <c r="M227">
        <v>0</v>
      </c>
      <c r="N227">
        <v>0</v>
      </c>
      <c r="O227">
        <v>0</v>
      </c>
      <c r="P227">
        <v>0</v>
      </c>
    </row>
    <row r="228" spans="1:16" ht="13.5">
      <c r="A228">
        <v>10</v>
      </c>
      <c r="B228" t="s">
        <v>95</v>
      </c>
      <c r="C228">
        <v>7</v>
      </c>
      <c r="D228">
        <v>0</v>
      </c>
      <c r="E228">
        <v>1</v>
      </c>
      <c r="F228" t="s">
        <v>346</v>
      </c>
      <c r="G228">
        <v>600</v>
      </c>
      <c r="H228">
        <v>1009</v>
      </c>
      <c r="I228">
        <v>9</v>
      </c>
      <c r="J228" s="132">
        <v>40423</v>
      </c>
      <c r="K228" s="131">
        <v>40560.731145833335</v>
      </c>
      <c r="L228" t="s">
        <v>337</v>
      </c>
      <c r="M228">
        <v>0</v>
      </c>
      <c r="N228">
        <v>0</v>
      </c>
      <c r="O228">
        <v>0</v>
      </c>
      <c r="P228">
        <v>0</v>
      </c>
    </row>
    <row r="229" spans="1:16" ht="13.5">
      <c r="A229">
        <v>10</v>
      </c>
      <c r="B229" t="s">
        <v>95</v>
      </c>
      <c r="C229">
        <v>7</v>
      </c>
      <c r="D229">
        <v>1</v>
      </c>
      <c r="E229">
        <v>1</v>
      </c>
      <c r="F229" t="s">
        <v>251</v>
      </c>
      <c r="G229">
        <v>230</v>
      </c>
      <c r="H229">
        <v>1092</v>
      </c>
      <c r="I229">
        <v>1</v>
      </c>
      <c r="J229" s="131">
        <v>40560.7494212963</v>
      </c>
      <c r="K229" s="131">
        <v>42037.42234953704</v>
      </c>
      <c r="L229" t="s">
        <v>337</v>
      </c>
      <c r="M229">
        <v>0</v>
      </c>
      <c r="N229">
        <v>0</v>
      </c>
      <c r="O229">
        <v>0</v>
      </c>
      <c r="P229">
        <v>0</v>
      </c>
    </row>
    <row r="230" spans="1:16" ht="13.5">
      <c r="A230">
        <v>10</v>
      </c>
      <c r="B230" t="s">
        <v>95</v>
      </c>
      <c r="C230">
        <v>7</v>
      </c>
      <c r="D230">
        <v>2</v>
      </c>
      <c r="E230">
        <v>1</v>
      </c>
      <c r="F230" t="s">
        <v>252</v>
      </c>
      <c r="G230">
        <v>360</v>
      </c>
      <c r="H230">
        <v>1000</v>
      </c>
      <c r="I230">
        <v>1</v>
      </c>
      <c r="J230" s="131">
        <v>40560.74998842592</v>
      </c>
      <c r="K230" s="131">
        <v>42663.525243055556</v>
      </c>
      <c r="L230" t="s">
        <v>337</v>
      </c>
      <c r="M230">
        <v>0</v>
      </c>
      <c r="N230">
        <v>0</v>
      </c>
      <c r="O230">
        <v>0</v>
      </c>
      <c r="P230">
        <v>0</v>
      </c>
    </row>
    <row r="231" spans="1:16" ht="13.5">
      <c r="A231">
        <v>10</v>
      </c>
      <c r="B231" t="s">
        <v>96</v>
      </c>
      <c r="C231">
        <v>1</v>
      </c>
      <c r="D231">
        <v>0</v>
      </c>
      <c r="E231">
        <v>1</v>
      </c>
      <c r="F231" t="s">
        <v>253</v>
      </c>
      <c r="G231">
        <v>410</v>
      </c>
      <c r="H231">
        <v>2006</v>
      </c>
      <c r="I231">
        <v>1</v>
      </c>
      <c r="J231" s="132">
        <v>40423</v>
      </c>
      <c r="K231" s="131">
        <v>42816.52443287037</v>
      </c>
      <c r="L231" t="s">
        <v>337</v>
      </c>
      <c r="M231">
        <v>0</v>
      </c>
      <c r="N231">
        <v>0</v>
      </c>
      <c r="O231">
        <v>0</v>
      </c>
      <c r="P231">
        <v>0</v>
      </c>
    </row>
    <row r="232" spans="1:16" ht="13.5">
      <c r="A232">
        <v>10</v>
      </c>
      <c r="B232" t="s">
        <v>96</v>
      </c>
      <c r="C232">
        <v>2</v>
      </c>
      <c r="D232">
        <v>0</v>
      </c>
      <c r="E232">
        <v>1</v>
      </c>
      <c r="F232" t="s">
        <v>347</v>
      </c>
      <c r="G232">
        <v>600</v>
      </c>
      <c r="H232">
        <v>1011</v>
      </c>
      <c r="I232">
        <v>9</v>
      </c>
      <c r="J232" s="132">
        <v>40423</v>
      </c>
      <c r="K232" s="131">
        <v>40537.604780092595</v>
      </c>
      <c r="L232" t="s">
        <v>337</v>
      </c>
      <c r="M232">
        <v>0</v>
      </c>
      <c r="N232">
        <v>0</v>
      </c>
      <c r="O232">
        <v>0</v>
      </c>
      <c r="P232">
        <v>0</v>
      </c>
    </row>
    <row r="233" spans="1:16" ht="13.5">
      <c r="A233">
        <v>10</v>
      </c>
      <c r="B233" t="s">
        <v>96</v>
      </c>
      <c r="C233">
        <v>2</v>
      </c>
      <c r="D233">
        <v>0</v>
      </c>
      <c r="E233">
        <v>1</v>
      </c>
      <c r="F233" t="s">
        <v>347</v>
      </c>
      <c r="G233">
        <v>600</v>
      </c>
      <c r="H233">
        <v>1011</v>
      </c>
      <c r="I233">
        <v>9</v>
      </c>
      <c r="J233" s="131">
        <v>40533.423171296294</v>
      </c>
      <c r="K233" s="131">
        <v>40533.423171296294</v>
      </c>
      <c r="L233" t="s">
        <v>337</v>
      </c>
      <c r="M233">
        <v>0</v>
      </c>
      <c r="N233">
        <v>0</v>
      </c>
      <c r="O233">
        <v>0</v>
      </c>
      <c r="P233">
        <v>0</v>
      </c>
    </row>
    <row r="234" spans="1:16" ht="13.5">
      <c r="A234">
        <v>10</v>
      </c>
      <c r="B234" t="s">
        <v>96</v>
      </c>
      <c r="C234">
        <v>2</v>
      </c>
      <c r="D234">
        <v>1</v>
      </c>
      <c r="E234">
        <v>1</v>
      </c>
      <c r="F234" t="s">
        <v>254</v>
      </c>
      <c r="G234">
        <v>240</v>
      </c>
      <c r="H234">
        <v>1000</v>
      </c>
      <c r="I234">
        <v>1</v>
      </c>
      <c r="J234" s="131">
        <v>40532.78627314815</v>
      </c>
      <c r="K234" s="131">
        <v>42787.744618055556</v>
      </c>
      <c r="L234" t="s">
        <v>337</v>
      </c>
      <c r="M234">
        <v>0</v>
      </c>
      <c r="N234">
        <v>0</v>
      </c>
      <c r="O234">
        <v>0</v>
      </c>
      <c r="P234">
        <v>0</v>
      </c>
    </row>
    <row r="235" spans="1:16" ht="13.5">
      <c r="A235">
        <v>10</v>
      </c>
      <c r="B235" t="s">
        <v>96</v>
      </c>
      <c r="C235">
        <v>2</v>
      </c>
      <c r="D235">
        <v>2</v>
      </c>
      <c r="E235">
        <v>1</v>
      </c>
      <c r="F235" t="s">
        <v>255</v>
      </c>
      <c r="G235">
        <v>410</v>
      </c>
      <c r="H235">
        <v>1079</v>
      </c>
      <c r="I235">
        <v>1</v>
      </c>
      <c r="J235" s="131">
        <v>40532.78668981481</v>
      </c>
      <c r="K235" s="131">
        <v>42696.71121527778</v>
      </c>
      <c r="L235" t="s">
        <v>337</v>
      </c>
      <c r="M235">
        <v>0</v>
      </c>
      <c r="N235">
        <v>0</v>
      </c>
      <c r="O235">
        <v>0</v>
      </c>
      <c r="P235">
        <v>0</v>
      </c>
    </row>
    <row r="236" spans="1:16" ht="13.5">
      <c r="A236">
        <v>10</v>
      </c>
      <c r="B236" t="s">
        <v>96</v>
      </c>
      <c r="C236">
        <v>3</v>
      </c>
      <c r="D236">
        <v>0</v>
      </c>
      <c r="E236">
        <v>1</v>
      </c>
      <c r="F236" t="s">
        <v>256</v>
      </c>
      <c r="G236">
        <v>500</v>
      </c>
      <c r="H236">
        <v>1000</v>
      </c>
      <c r="I236">
        <v>9</v>
      </c>
      <c r="J236" s="132">
        <v>40423</v>
      </c>
      <c r="K236" s="131">
        <v>42313.533530092594</v>
      </c>
      <c r="L236" t="s">
        <v>337</v>
      </c>
      <c r="M236">
        <v>0</v>
      </c>
      <c r="N236">
        <v>0</v>
      </c>
      <c r="O236">
        <v>0</v>
      </c>
      <c r="P236">
        <v>0</v>
      </c>
    </row>
    <row r="237" spans="1:16" ht="13.5">
      <c r="A237">
        <v>10</v>
      </c>
      <c r="B237" t="s">
        <v>96</v>
      </c>
      <c r="C237">
        <v>3</v>
      </c>
      <c r="D237">
        <v>1</v>
      </c>
      <c r="E237">
        <v>1</v>
      </c>
      <c r="F237" t="s">
        <v>628</v>
      </c>
      <c r="G237">
        <v>280</v>
      </c>
      <c r="H237">
        <v>1000</v>
      </c>
      <c r="I237">
        <v>1</v>
      </c>
      <c r="J237" s="131">
        <v>42304.725127314814</v>
      </c>
      <c r="K237" s="131">
        <v>42878.71680555555</v>
      </c>
      <c r="L237" t="s">
        <v>337</v>
      </c>
      <c r="M237">
        <v>0</v>
      </c>
      <c r="N237">
        <v>0</v>
      </c>
      <c r="O237">
        <v>0</v>
      </c>
      <c r="P237">
        <v>0</v>
      </c>
    </row>
    <row r="238" spans="1:16" ht="13.5">
      <c r="A238">
        <v>10</v>
      </c>
      <c r="B238" t="s">
        <v>96</v>
      </c>
      <c r="C238">
        <v>3</v>
      </c>
      <c r="D238">
        <v>2</v>
      </c>
      <c r="E238">
        <v>1</v>
      </c>
      <c r="F238" t="s">
        <v>629</v>
      </c>
      <c r="G238">
        <v>230</v>
      </c>
      <c r="H238">
        <v>2013</v>
      </c>
      <c r="I238">
        <v>1</v>
      </c>
      <c r="J238" s="131">
        <v>42304.72547453704</v>
      </c>
      <c r="K238" s="131">
        <v>42483.52001157407</v>
      </c>
      <c r="L238" t="s">
        <v>337</v>
      </c>
      <c r="M238">
        <v>0</v>
      </c>
      <c r="N238">
        <v>0</v>
      </c>
      <c r="O238">
        <v>0</v>
      </c>
      <c r="P238">
        <v>0</v>
      </c>
    </row>
    <row r="239" spans="1:16" ht="13.5">
      <c r="A239">
        <v>10</v>
      </c>
      <c r="B239" t="s">
        <v>96</v>
      </c>
      <c r="C239">
        <v>4</v>
      </c>
      <c r="D239">
        <v>0</v>
      </c>
      <c r="E239">
        <v>1</v>
      </c>
      <c r="F239" t="s">
        <v>257</v>
      </c>
      <c r="G239">
        <v>410</v>
      </c>
      <c r="H239">
        <v>1073</v>
      </c>
      <c r="I239">
        <v>9</v>
      </c>
      <c r="J239" s="132">
        <v>40423</v>
      </c>
      <c r="K239" s="131">
        <v>41815.73409722222</v>
      </c>
      <c r="L239" t="s">
        <v>337</v>
      </c>
      <c r="M239">
        <v>0</v>
      </c>
      <c r="N239">
        <v>0</v>
      </c>
      <c r="O239">
        <v>0</v>
      </c>
      <c r="P239">
        <v>0</v>
      </c>
    </row>
    <row r="240" spans="1:16" ht="13.5">
      <c r="A240">
        <v>10</v>
      </c>
      <c r="B240" t="s">
        <v>96</v>
      </c>
      <c r="C240">
        <v>4</v>
      </c>
      <c r="D240">
        <v>1</v>
      </c>
      <c r="E240">
        <v>1</v>
      </c>
      <c r="F240" t="s">
        <v>545</v>
      </c>
      <c r="G240">
        <v>180</v>
      </c>
      <c r="H240">
        <v>1093</v>
      </c>
      <c r="I240">
        <v>1</v>
      </c>
      <c r="J240" s="131">
        <v>41786.68534722222</v>
      </c>
      <c r="K240" s="131">
        <v>42097.50163194445</v>
      </c>
      <c r="L240" t="s">
        <v>500</v>
      </c>
      <c r="M240">
        <v>0</v>
      </c>
      <c r="N240">
        <v>0</v>
      </c>
      <c r="O240">
        <v>0</v>
      </c>
      <c r="P240">
        <v>0</v>
      </c>
    </row>
    <row r="241" spans="1:16" ht="13.5">
      <c r="A241">
        <v>10</v>
      </c>
      <c r="B241" t="s">
        <v>96</v>
      </c>
      <c r="C241">
        <v>4</v>
      </c>
      <c r="D241">
        <v>2</v>
      </c>
      <c r="E241">
        <v>1</v>
      </c>
      <c r="F241" t="s">
        <v>257</v>
      </c>
      <c r="G241">
        <v>230</v>
      </c>
      <c r="H241">
        <v>1076</v>
      </c>
      <c r="I241">
        <v>1</v>
      </c>
      <c r="J241" s="131">
        <v>41786.685844907406</v>
      </c>
      <c r="K241" s="131">
        <v>42668.75084490741</v>
      </c>
      <c r="L241" t="s">
        <v>337</v>
      </c>
      <c r="M241">
        <v>0</v>
      </c>
      <c r="N241">
        <v>0</v>
      </c>
      <c r="O241">
        <v>0</v>
      </c>
      <c r="P241">
        <v>0</v>
      </c>
    </row>
    <row r="242" spans="1:16" ht="13.5">
      <c r="A242">
        <v>10</v>
      </c>
      <c r="B242" t="s">
        <v>96</v>
      </c>
      <c r="C242">
        <v>5</v>
      </c>
      <c r="D242">
        <v>0</v>
      </c>
      <c r="E242">
        <v>1</v>
      </c>
      <c r="F242" t="s">
        <v>258</v>
      </c>
      <c r="G242">
        <v>600</v>
      </c>
      <c r="H242">
        <v>1072</v>
      </c>
      <c r="I242">
        <v>9</v>
      </c>
      <c r="J242" s="132">
        <v>40423</v>
      </c>
      <c r="K242" s="131">
        <v>41655.44452546296</v>
      </c>
      <c r="L242" t="s">
        <v>337</v>
      </c>
      <c r="M242">
        <v>0</v>
      </c>
      <c r="N242">
        <v>0</v>
      </c>
      <c r="O242">
        <v>0</v>
      </c>
      <c r="P242">
        <v>0</v>
      </c>
    </row>
    <row r="243" spans="1:16" ht="13.5">
      <c r="A243">
        <v>10</v>
      </c>
      <c r="B243" t="s">
        <v>96</v>
      </c>
      <c r="C243">
        <v>5</v>
      </c>
      <c r="D243">
        <v>1</v>
      </c>
      <c r="E243">
        <v>1</v>
      </c>
      <c r="F243" t="s">
        <v>527</v>
      </c>
      <c r="G243">
        <v>340</v>
      </c>
      <c r="H243">
        <v>2009</v>
      </c>
      <c r="I243">
        <v>1</v>
      </c>
      <c r="J243" s="131">
        <v>41628.47969907407</v>
      </c>
      <c r="K243" s="131">
        <v>42696.712002314816</v>
      </c>
      <c r="L243" t="s">
        <v>337</v>
      </c>
      <c r="M243">
        <v>0</v>
      </c>
      <c r="N243">
        <v>0</v>
      </c>
      <c r="O243">
        <v>0</v>
      </c>
      <c r="P243">
        <v>0</v>
      </c>
    </row>
    <row r="244" spans="1:16" ht="13.5">
      <c r="A244">
        <v>10</v>
      </c>
      <c r="B244" t="s">
        <v>96</v>
      </c>
      <c r="C244">
        <v>5</v>
      </c>
      <c r="D244">
        <v>2</v>
      </c>
      <c r="E244">
        <v>1</v>
      </c>
      <c r="F244" t="s">
        <v>258</v>
      </c>
      <c r="G244">
        <v>300</v>
      </c>
      <c r="H244">
        <v>1084</v>
      </c>
      <c r="I244">
        <v>1</v>
      </c>
      <c r="J244" s="131">
        <v>41628.48085648148</v>
      </c>
      <c r="K244" s="131">
        <v>42483.520266203705</v>
      </c>
      <c r="L244" t="s">
        <v>337</v>
      </c>
      <c r="M244">
        <v>0</v>
      </c>
      <c r="N244">
        <v>0</v>
      </c>
      <c r="O244">
        <v>0</v>
      </c>
      <c r="P244">
        <v>0</v>
      </c>
    </row>
    <row r="245" spans="1:16" ht="13.5">
      <c r="A245">
        <v>10</v>
      </c>
      <c r="B245" t="s">
        <v>96</v>
      </c>
      <c r="C245">
        <v>6</v>
      </c>
      <c r="D245">
        <v>1</v>
      </c>
      <c r="E245">
        <v>1</v>
      </c>
      <c r="F245" t="s">
        <v>259</v>
      </c>
      <c r="G245">
        <v>240</v>
      </c>
      <c r="H245">
        <v>1067</v>
      </c>
      <c r="I245">
        <v>1</v>
      </c>
      <c r="J245" s="132">
        <v>40423</v>
      </c>
      <c r="K245" s="131">
        <v>42359.741956018515</v>
      </c>
      <c r="L245" t="s">
        <v>337</v>
      </c>
      <c r="M245">
        <v>0</v>
      </c>
      <c r="N245">
        <v>0</v>
      </c>
      <c r="O245">
        <v>0</v>
      </c>
      <c r="P245">
        <v>0</v>
      </c>
    </row>
    <row r="246" spans="1:16" ht="13.5">
      <c r="A246">
        <v>10</v>
      </c>
      <c r="B246" t="s">
        <v>96</v>
      </c>
      <c r="C246">
        <v>6</v>
      </c>
      <c r="D246">
        <v>2</v>
      </c>
      <c r="E246">
        <v>1</v>
      </c>
      <c r="F246" t="s">
        <v>260</v>
      </c>
      <c r="G246">
        <v>340</v>
      </c>
      <c r="H246">
        <v>1000</v>
      </c>
      <c r="I246">
        <v>1</v>
      </c>
      <c r="J246" s="132">
        <v>40423</v>
      </c>
      <c r="K246" s="131">
        <v>42816.52465277778</v>
      </c>
      <c r="L246" t="s">
        <v>337</v>
      </c>
      <c r="M246">
        <v>0</v>
      </c>
      <c r="N246">
        <v>0</v>
      </c>
      <c r="O246">
        <v>0</v>
      </c>
      <c r="P246">
        <v>0</v>
      </c>
    </row>
    <row r="247" spans="1:16" ht="13.5">
      <c r="A247">
        <v>10</v>
      </c>
      <c r="B247" t="s">
        <v>96</v>
      </c>
      <c r="C247">
        <v>7</v>
      </c>
      <c r="D247">
        <v>0</v>
      </c>
      <c r="E247">
        <v>1</v>
      </c>
      <c r="F247" t="s">
        <v>261</v>
      </c>
      <c r="G247">
        <v>410</v>
      </c>
      <c r="H247">
        <v>1075</v>
      </c>
      <c r="I247">
        <v>1</v>
      </c>
      <c r="J247" s="132">
        <v>40423</v>
      </c>
      <c r="K247" s="131">
        <v>42633.47394675926</v>
      </c>
      <c r="L247" t="s">
        <v>337</v>
      </c>
      <c r="M247">
        <v>0</v>
      </c>
      <c r="N247">
        <v>0</v>
      </c>
      <c r="O247">
        <v>0</v>
      </c>
      <c r="P247">
        <v>0</v>
      </c>
    </row>
    <row r="248" spans="1:16" ht="13.5">
      <c r="A248">
        <v>10</v>
      </c>
      <c r="B248" t="s">
        <v>96</v>
      </c>
      <c r="C248">
        <v>8</v>
      </c>
      <c r="D248">
        <v>0</v>
      </c>
      <c r="E248">
        <v>1</v>
      </c>
      <c r="F248" t="s">
        <v>262</v>
      </c>
      <c r="G248">
        <v>380</v>
      </c>
      <c r="H248">
        <v>2024</v>
      </c>
      <c r="I248">
        <v>1</v>
      </c>
      <c r="J248" s="132">
        <v>40423</v>
      </c>
      <c r="K248" s="131">
        <v>42857.39771990741</v>
      </c>
      <c r="L248" t="s">
        <v>337</v>
      </c>
      <c r="M248">
        <v>0</v>
      </c>
      <c r="N248">
        <v>0</v>
      </c>
      <c r="O248">
        <v>0</v>
      </c>
      <c r="P248">
        <v>0</v>
      </c>
    </row>
    <row r="249" spans="1:16" ht="13.5">
      <c r="A249">
        <v>10</v>
      </c>
      <c r="B249" t="s">
        <v>96</v>
      </c>
      <c r="C249">
        <v>9</v>
      </c>
      <c r="D249">
        <v>0</v>
      </c>
      <c r="E249">
        <v>1</v>
      </c>
      <c r="F249" t="s">
        <v>263</v>
      </c>
      <c r="G249">
        <v>690</v>
      </c>
      <c r="H249">
        <v>1074</v>
      </c>
      <c r="I249">
        <v>1</v>
      </c>
      <c r="J249" s="132">
        <v>40423</v>
      </c>
      <c r="K249" s="131">
        <v>42851.42767361111</v>
      </c>
      <c r="L249" t="s">
        <v>337</v>
      </c>
      <c r="M249">
        <v>0</v>
      </c>
      <c r="N249">
        <v>0</v>
      </c>
      <c r="O249">
        <v>0</v>
      </c>
      <c r="P249">
        <v>0</v>
      </c>
    </row>
    <row r="250" spans="1:16" ht="13.5">
      <c r="A250">
        <v>10</v>
      </c>
      <c r="B250" t="s">
        <v>96</v>
      </c>
      <c r="C250">
        <v>10</v>
      </c>
      <c r="D250">
        <v>0</v>
      </c>
      <c r="E250">
        <v>1</v>
      </c>
      <c r="F250" t="s">
        <v>264</v>
      </c>
      <c r="G250">
        <v>330</v>
      </c>
      <c r="H250">
        <v>2025</v>
      </c>
      <c r="I250">
        <v>1</v>
      </c>
      <c r="J250" s="132">
        <v>40423</v>
      </c>
      <c r="K250" s="131">
        <v>42857.40204861111</v>
      </c>
      <c r="L250" t="s">
        <v>337</v>
      </c>
      <c r="M250">
        <v>0</v>
      </c>
      <c r="N250">
        <v>0</v>
      </c>
      <c r="O250">
        <v>0</v>
      </c>
      <c r="P250">
        <v>0</v>
      </c>
    </row>
    <row r="251" spans="1:16" ht="13.5">
      <c r="A251">
        <v>10</v>
      </c>
      <c r="B251" t="s">
        <v>96</v>
      </c>
      <c r="C251">
        <v>11</v>
      </c>
      <c r="D251">
        <v>0</v>
      </c>
      <c r="E251">
        <v>1</v>
      </c>
      <c r="F251" t="s">
        <v>265</v>
      </c>
      <c r="G251">
        <v>170</v>
      </c>
      <c r="H251">
        <v>2204</v>
      </c>
      <c r="I251">
        <v>1</v>
      </c>
      <c r="J251" s="132">
        <v>40423</v>
      </c>
      <c r="K251" s="131">
        <v>42514.69629629629</v>
      </c>
      <c r="L251" t="s">
        <v>500</v>
      </c>
      <c r="M251">
        <v>0</v>
      </c>
      <c r="N251">
        <v>0</v>
      </c>
      <c r="O251">
        <v>0</v>
      </c>
      <c r="P251">
        <v>0</v>
      </c>
    </row>
    <row r="252" spans="1:16" ht="13.5">
      <c r="A252">
        <v>10</v>
      </c>
      <c r="B252" t="s">
        <v>96</v>
      </c>
      <c r="C252">
        <v>12</v>
      </c>
      <c r="D252">
        <v>0</v>
      </c>
      <c r="E252">
        <v>1</v>
      </c>
      <c r="F252" t="s">
        <v>266</v>
      </c>
      <c r="G252">
        <v>570</v>
      </c>
      <c r="H252">
        <v>2191</v>
      </c>
      <c r="I252">
        <v>1</v>
      </c>
      <c r="J252" s="132">
        <v>40423</v>
      </c>
      <c r="K252" s="131">
        <v>42878.717094907406</v>
      </c>
      <c r="L252" t="s">
        <v>337</v>
      </c>
      <c r="M252">
        <v>0</v>
      </c>
      <c r="N252">
        <v>0</v>
      </c>
      <c r="O252">
        <v>0</v>
      </c>
      <c r="P252">
        <v>0</v>
      </c>
    </row>
    <row r="253" spans="1:16" ht="13.5">
      <c r="A253">
        <v>10</v>
      </c>
      <c r="B253" t="s">
        <v>96</v>
      </c>
      <c r="C253">
        <v>13</v>
      </c>
      <c r="D253">
        <v>0</v>
      </c>
      <c r="E253">
        <v>1</v>
      </c>
      <c r="F253" t="s">
        <v>348</v>
      </c>
      <c r="G253">
        <v>760</v>
      </c>
      <c r="H253">
        <v>1023</v>
      </c>
      <c r="I253">
        <v>9</v>
      </c>
      <c r="J253" s="132">
        <v>40423</v>
      </c>
      <c r="K253" s="131">
        <v>41012.60671296297</v>
      </c>
      <c r="L253" t="s">
        <v>337</v>
      </c>
      <c r="M253">
        <v>0</v>
      </c>
      <c r="N253">
        <v>0</v>
      </c>
      <c r="O253">
        <v>0</v>
      </c>
      <c r="P253">
        <v>0</v>
      </c>
    </row>
    <row r="254" spans="1:16" ht="13.5">
      <c r="A254">
        <v>10</v>
      </c>
      <c r="B254" t="s">
        <v>96</v>
      </c>
      <c r="C254">
        <v>13</v>
      </c>
      <c r="D254">
        <v>1</v>
      </c>
      <c r="E254">
        <v>1</v>
      </c>
      <c r="F254" t="s">
        <v>267</v>
      </c>
      <c r="G254">
        <v>370</v>
      </c>
      <c r="H254">
        <v>1023</v>
      </c>
      <c r="I254">
        <v>1</v>
      </c>
      <c r="J254" s="131">
        <v>41012.60880787037</v>
      </c>
      <c r="K254" s="131">
        <v>42878.71730324074</v>
      </c>
      <c r="L254" t="s">
        <v>337</v>
      </c>
      <c r="M254">
        <v>0</v>
      </c>
      <c r="N254">
        <v>0</v>
      </c>
      <c r="O254">
        <v>0</v>
      </c>
      <c r="P254">
        <v>0</v>
      </c>
    </row>
    <row r="255" spans="1:16" ht="13.5">
      <c r="A255">
        <v>10</v>
      </c>
      <c r="B255" t="s">
        <v>96</v>
      </c>
      <c r="C255">
        <v>13</v>
      </c>
      <c r="D255">
        <v>2</v>
      </c>
      <c r="E255">
        <v>1</v>
      </c>
      <c r="F255" t="s">
        <v>268</v>
      </c>
      <c r="G255">
        <v>330</v>
      </c>
      <c r="H255">
        <v>1025</v>
      </c>
      <c r="I255">
        <v>1</v>
      </c>
      <c r="J255" s="131">
        <v>41012.6094212963</v>
      </c>
      <c r="K255" s="131">
        <v>42206.73006944444</v>
      </c>
      <c r="L255" t="s">
        <v>337</v>
      </c>
      <c r="M255">
        <v>0</v>
      </c>
      <c r="N255">
        <v>0</v>
      </c>
      <c r="O255">
        <v>0</v>
      </c>
      <c r="P255">
        <v>0</v>
      </c>
    </row>
    <row r="256" spans="1:16" ht="13.5">
      <c r="A256">
        <v>10</v>
      </c>
      <c r="B256" t="s">
        <v>96</v>
      </c>
      <c r="C256">
        <v>14</v>
      </c>
      <c r="D256">
        <v>0</v>
      </c>
      <c r="E256">
        <v>1</v>
      </c>
      <c r="F256" t="s">
        <v>269</v>
      </c>
      <c r="G256">
        <v>450</v>
      </c>
      <c r="H256">
        <v>2159</v>
      </c>
      <c r="I256">
        <v>1</v>
      </c>
      <c r="J256" s="132">
        <v>40423</v>
      </c>
      <c r="K256" s="131">
        <v>42452.512557870374</v>
      </c>
      <c r="L256" t="s">
        <v>337</v>
      </c>
      <c r="M256">
        <v>0</v>
      </c>
      <c r="N256">
        <v>0</v>
      </c>
      <c r="O256">
        <v>0</v>
      </c>
      <c r="P256">
        <v>0</v>
      </c>
    </row>
    <row r="257" spans="1:16" ht="13.5">
      <c r="A257">
        <v>10</v>
      </c>
      <c r="B257" t="s">
        <v>96</v>
      </c>
      <c r="C257">
        <v>15</v>
      </c>
      <c r="D257">
        <v>0</v>
      </c>
      <c r="E257">
        <v>1</v>
      </c>
      <c r="F257" t="s">
        <v>349</v>
      </c>
      <c r="G257">
        <v>630</v>
      </c>
      <c r="H257">
        <v>1025</v>
      </c>
      <c r="I257">
        <v>9</v>
      </c>
      <c r="J257" s="132">
        <v>40423</v>
      </c>
      <c r="K257" s="131">
        <v>40672.628171296295</v>
      </c>
      <c r="L257" t="s">
        <v>337</v>
      </c>
      <c r="M257">
        <v>0</v>
      </c>
      <c r="N257">
        <v>0</v>
      </c>
      <c r="O257">
        <v>0</v>
      </c>
      <c r="P257">
        <v>0</v>
      </c>
    </row>
    <row r="258" spans="1:16" ht="13.5">
      <c r="A258">
        <v>10</v>
      </c>
      <c r="B258" t="s">
        <v>96</v>
      </c>
      <c r="C258">
        <v>15</v>
      </c>
      <c r="D258">
        <v>1</v>
      </c>
      <c r="E258">
        <v>1</v>
      </c>
      <c r="F258" t="s">
        <v>270</v>
      </c>
      <c r="G258">
        <v>950</v>
      </c>
      <c r="H258">
        <v>1052</v>
      </c>
      <c r="I258">
        <v>1</v>
      </c>
      <c r="J258" s="131">
        <v>40672.631006944444</v>
      </c>
      <c r="K258" s="131">
        <v>42696.71229166666</v>
      </c>
      <c r="L258" t="s">
        <v>337</v>
      </c>
      <c r="M258">
        <v>0</v>
      </c>
      <c r="N258">
        <v>0</v>
      </c>
      <c r="O258">
        <v>0</v>
      </c>
      <c r="P258">
        <v>0</v>
      </c>
    </row>
    <row r="259" spans="1:16" ht="13.5">
      <c r="A259">
        <v>10</v>
      </c>
      <c r="B259" t="s">
        <v>96</v>
      </c>
      <c r="C259">
        <v>15</v>
      </c>
      <c r="D259">
        <v>2</v>
      </c>
      <c r="E259">
        <v>1</v>
      </c>
      <c r="F259" t="s">
        <v>94</v>
      </c>
      <c r="G259">
        <v>110</v>
      </c>
      <c r="H259">
        <v>1062</v>
      </c>
      <c r="I259">
        <v>1</v>
      </c>
      <c r="J259" s="131">
        <v>40672.63181712963</v>
      </c>
      <c r="K259" s="131">
        <v>41969.63332175926</v>
      </c>
      <c r="L259" t="s">
        <v>337</v>
      </c>
      <c r="M259">
        <v>0</v>
      </c>
      <c r="N259">
        <v>0</v>
      </c>
      <c r="O259">
        <v>0</v>
      </c>
      <c r="P259">
        <v>0</v>
      </c>
    </row>
    <row r="260" spans="1:16" ht="13.5">
      <c r="A260">
        <v>10</v>
      </c>
      <c r="B260" t="s">
        <v>97</v>
      </c>
      <c r="C260">
        <v>1</v>
      </c>
      <c r="D260">
        <v>0</v>
      </c>
      <c r="E260">
        <v>1</v>
      </c>
      <c r="F260" t="s">
        <v>277</v>
      </c>
      <c r="G260">
        <v>100</v>
      </c>
      <c r="H260">
        <v>2204</v>
      </c>
      <c r="I260">
        <v>1</v>
      </c>
      <c r="J260" s="131">
        <v>40983.50865740741</v>
      </c>
      <c r="K260" s="131">
        <v>42578.51028935185</v>
      </c>
      <c r="L260" t="s">
        <v>500</v>
      </c>
      <c r="M260">
        <v>0</v>
      </c>
      <c r="N260">
        <v>0</v>
      </c>
      <c r="O260">
        <v>0</v>
      </c>
      <c r="P260">
        <v>0</v>
      </c>
    </row>
    <row r="261" spans="1:16" ht="13.5">
      <c r="A261">
        <v>10</v>
      </c>
      <c r="B261" t="s">
        <v>97</v>
      </c>
      <c r="C261">
        <v>2</v>
      </c>
      <c r="D261">
        <v>0</v>
      </c>
      <c r="E261">
        <v>1</v>
      </c>
      <c r="F261" t="s">
        <v>204</v>
      </c>
      <c r="G261">
        <v>410</v>
      </c>
      <c r="H261">
        <v>2181</v>
      </c>
      <c r="I261">
        <v>9</v>
      </c>
      <c r="J261" s="131">
        <v>40983.509097222224</v>
      </c>
      <c r="K261" s="131">
        <v>41206.71449074074</v>
      </c>
      <c r="L261" t="s">
        <v>337</v>
      </c>
      <c r="M261">
        <v>0</v>
      </c>
      <c r="N261">
        <v>0</v>
      </c>
      <c r="O261">
        <v>0</v>
      </c>
      <c r="P261">
        <v>0</v>
      </c>
    </row>
    <row r="262" spans="1:16" ht="13.5">
      <c r="A262">
        <v>10</v>
      </c>
      <c r="B262" t="s">
        <v>97</v>
      </c>
      <c r="C262">
        <v>3</v>
      </c>
      <c r="D262">
        <v>0</v>
      </c>
      <c r="E262">
        <v>1</v>
      </c>
      <c r="F262" t="s">
        <v>272</v>
      </c>
      <c r="G262">
        <v>150</v>
      </c>
      <c r="H262">
        <v>2181</v>
      </c>
      <c r="I262">
        <v>9</v>
      </c>
      <c r="J262" s="131">
        <v>40983.50949074074</v>
      </c>
      <c r="K262" s="131">
        <v>41206.71467592593</v>
      </c>
      <c r="L262" t="s">
        <v>337</v>
      </c>
      <c r="M262">
        <v>0</v>
      </c>
      <c r="N262">
        <v>0</v>
      </c>
      <c r="O262">
        <v>0</v>
      </c>
      <c r="P262">
        <v>0</v>
      </c>
    </row>
    <row r="263" spans="1:16" ht="13.5">
      <c r="A263">
        <v>10</v>
      </c>
      <c r="B263" t="s">
        <v>97</v>
      </c>
      <c r="C263">
        <v>4</v>
      </c>
      <c r="D263">
        <v>0</v>
      </c>
      <c r="E263">
        <v>1</v>
      </c>
      <c r="F263" t="s">
        <v>275</v>
      </c>
      <c r="G263">
        <v>120</v>
      </c>
      <c r="H263">
        <v>1000</v>
      </c>
      <c r="I263">
        <v>1</v>
      </c>
      <c r="J263" s="131">
        <v>40983.51020833333</v>
      </c>
      <c r="K263" s="131">
        <v>42838.61791666667</v>
      </c>
      <c r="L263" t="s">
        <v>526</v>
      </c>
      <c r="M263">
        <v>0</v>
      </c>
      <c r="N263">
        <v>0</v>
      </c>
      <c r="O263">
        <v>0</v>
      </c>
      <c r="P263">
        <v>0</v>
      </c>
    </row>
    <row r="264" spans="1:16" ht="13.5">
      <c r="A264">
        <v>10</v>
      </c>
      <c r="B264" t="s">
        <v>97</v>
      </c>
      <c r="C264">
        <v>5</v>
      </c>
      <c r="D264">
        <v>0</v>
      </c>
      <c r="E264">
        <v>1</v>
      </c>
      <c r="F264" t="s">
        <v>273</v>
      </c>
      <c r="G264">
        <v>160</v>
      </c>
      <c r="H264">
        <v>1164</v>
      </c>
      <c r="I264">
        <v>9</v>
      </c>
      <c r="J264" s="131">
        <v>40983.51101851852</v>
      </c>
      <c r="K264" s="131">
        <v>41206.71518518519</v>
      </c>
      <c r="L264" t="s">
        <v>337</v>
      </c>
      <c r="M264">
        <v>0</v>
      </c>
      <c r="N264">
        <v>0</v>
      </c>
      <c r="O264">
        <v>0</v>
      </c>
      <c r="P264">
        <v>0</v>
      </c>
    </row>
    <row r="265" spans="1:16" ht="13.5">
      <c r="A265">
        <v>10</v>
      </c>
      <c r="B265" t="s">
        <v>97</v>
      </c>
      <c r="C265">
        <v>6</v>
      </c>
      <c r="D265">
        <v>0</v>
      </c>
      <c r="E265">
        <v>1</v>
      </c>
      <c r="F265" t="s">
        <v>274</v>
      </c>
      <c r="G265">
        <v>0</v>
      </c>
      <c r="H265">
        <v>1000</v>
      </c>
      <c r="I265">
        <v>9</v>
      </c>
      <c r="J265" s="131">
        <v>40983.51148148148</v>
      </c>
      <c r="K265" s="131">
        <v>41206.7153587963</v>
      </c>
      <c r="L265" t="s">
        <v>337</v>
      </c>
      <c r="M265">
        <v>0</v>
      </c>
      <c r="N265">
        <v>0</v>
      </c>
      <c r="O265">
        <v>0</v>
      </c>
      <c r="P265">
        <v>0</v>
      </c>
    </row>
    <row r="266" spans="1:16" ht="13.5">
      <c r="A266">
        <v>10</v>
      </c>
      <c r="B266" t="s">
        <v>97</v>
      </c>
      <c r="C266">
        <v>7</v>
      </c>
      <c r="D266">
        <v>0</v>
      </c>
      <c r="E266">
        <v>1</v>
      </c>
      <c r="F266" t="s">
        <v>573</v>
      </c>
      <c r="G266">
        <v>100</v>
      </c>
      <c r="H266">
        <v>2215</v>
      </c>
      <c r="I266">
        <v>1</v>
      </c>
      <c r="J266" s="131">
        <v>40983.51207175926</v>
      </c>
      <c r="K266" s="131">
        <v>41843.63506944444</v>
      </c>
      <c r="L266" t="s">
        <v>341</v>
      </c>
      <c r="M266">
        <v>0</v>
      </c>
      <c r="N266">
        <v>0</v>
      </c>
      <c r="O266">
        <v>0</v>
      </c>
      <c r="P266">
        <v>0</v>
      </c>
    </row>
    <row r="267" spans="1:16" ht="13.5">
      <c r="A267">
        <v>10</v>
      </c>
      <c r="B267" t="s">
        <v>97</v>
      </c>
      <c r="C267">
        <v>8</v>
      </c>
      <c r="D267">
        <v>0</v>
      </c>
      <c r="E267">
        <v>1</v>
      </c>
      <c r="F267" t="s">
        <v>574</v>
      </c>
      <c r="G267">
        <v>160</v>
      </c>
      <c r="H267">
        <v>2233</v>
      </c>
      <c r="I267">
        <v>1</v>
      </c>
      <c r="J267" s="131">
        <v>40983.512719907405</v>
      </c>
      <c r="K267" s="131">
        <v>42696.71246527778</v>
      </c>
      <c r="L267" t="s">
        <v>341</v>
      </c>
      <c r="M267">
        <v>0</v>
      </c>
      <c r="N267">
        <v>0</v>
      </c>
      <c r="O267">
        <v>0</v>
      </c>
      <c r="P267">
        <v>0</v>
      </c>
    </row>
    <row r="268" spans="1:16" ht="13.5">
      <c r="A268">
        <v>10</v>
      </c>
      <c r="B268" t="s">
        <v>97</v>
      </c>
      <c r="C268">
        <v>9</v>
      </c>
      <c r="D268">
        <v>0</v>
      </c>
      <c r="E268">
        <v>1</v>
      </c>
      <c r="F268" t="s">
        <v>575</v>
      </c>
      <c r="G268">
        <v>150</v>
      </c>
      <c r="H268">
        <v>2233</v>
      </c>
      <c r="I268">
        <v>1</v>
      </c>
      <c r="J268" s="131">
        <v>40983.513078703705</v>
      </c>
      <c r="K268" s="131">
        <v>42633.474594907406</v>
      </c>
      <c r="L268" t="s">
        <v>341</v>
      </c>
      <c r="M268">
        <v>0</v>
      </c>
      <c r="N268">
        <v>0</v>
      </c>
      <c r="O268">
        <v>0</v>
      </c>
      <c r="P268">
        <v>0</v>
      </c>
    </row>
    <row r="269" spans="1:16" ht="13.5">
      <c r="A269">
        <v>10</v>
      </c>
      <c r="B269" t="s">
        <v>97</v>
      </c>
      <c r="C269">
        <v>10</v>
      </c>
      <c r="D269">
        <v>0</v>
      </c>
      <c r="E269">
        <v>1</v>
      </c>
      <c r="F269" t="s">
        <v>656</v>
      </c>
      <c r="G269">
        <v>110</v>
      </c>
      <c r="H269">
        <v>2204</v>
      </c>
      <c r="I269">
        <v>1</v>
      </c>
      <c r="J269" s="131">
        <v>40983.51351851852</v>
      </c>
      <c r="K269" s="131">
        <v>42586.546423611115</v>
      </c>
      <c r="L269" t="s">
        <v>336</v>
      </c>
      <c r="M269">
        <v>0</v>
      </c>
      <c r="N269">
        <v>0</v>
      </c>
      <c r="O269">
        <v>0</v>
      </c>
      <c r="P269">
        <v>0</v>
      </c>
    </row>
    <row r="270" spans="1:16" ht="13.5">
      <c r="A270">
        <v>10</v>
      </c>
      <c r="B270" t="s">
        <v>97</v>
      </c>
      <c r="C270">
        <v>11</v>
      </c>
      <c r="D270">
        <v>0</v>
      </c>
      <c r="E270">
        <v>1</v>
      </c>
      <c r="F270" t="s">
        <v>277</v>
      </c>
      <c r="G270">
        <v>120</v>
      </c>
      <c r="H270">
        <v>1000</v>
      </c>
      <c r="I270">
        <v>9</v>
      </c>
      <c r="J270" s="131">
        <v>40983.513969907406</v>
      </c>
      <c r="K270" s="131">
        <v>41206.71775462963</v>
      </c>
      <c r="L270" t="s">
        <v>337</v>
      </c>
      <c r="M270">
        <v>0</v>
      </c>
      <c r="N270">
        <v>0</v>
      </c>
      <c r="O270">
        <v>0</v>
      </c>
      <c r="P270">
        <v>0</v>
      </c>
    </row>
    <row r="271" spans="1:16" ht="13.5">
      <c r="A271">
        <v>10</v>
      </c>
      <c r="B271" t="s">
        <v>97</v>
      </c>
      <c r="C271">
        <v>12</v>
      </c>
      <c r="D271">
        <v>0</v>
      </c>
      <c r="E271">
        <v>1</v>
      </c>
      <c r="F271" t="s">
        <v>273</v>
      </c>
      <c r="G271">
        <v>140</v>
      </c>
      <c r="H271">
        <v>2207</v>
      </c>
      <c r="I271">
        <v>1</v>
      </c>
      <c r="J271" s="131">
        <v>41843.490578703706</v>
      </c>
      <c r="K271" s="131">
        <v>41878.69417824074</v>
      </c>
      <c r="L271" t="s">
        <v>526</v>
      </c>
      <c r="M271">
        <v>0</v>
      </c>
      <c r="N271">
        <v>0</v>
      </c>
      <c r="O271">
        <v>0</v>
      </c>
      <c r="P271">
        <v>0</v>
      </c>
    </row>
    <row r="272" spans="1:16" ht="13.5">
      <c r="A272">
        <v>10</v>
      </c>
      <c r="B272" t="s">
        <v>576</v>
      </c>
      <c r="C272">
        <v>1</v>
      </c>
      <c r="D272">
        <v>0</v>
      </c>
      <c r="E272">
        <v>1</v>
      </c>
      <c r="F272" t="s">
        <v>577</v>
      </c>
      <c r="G272">
        <v>220</v>
      </c>
      <c r="H272">
        <v>2216</v>
      </c>
      <c r="I272">
        <v>1</v>
      </c>
      <c r="J272" s="131">
        <v>41843.49895833333</v>
      </c>
      <c r="K272" s="131">
        <v>42696.71019675926</v>
      </c>
      <c r="L272" t="s">
        <v>500</v>
      </c>
      <c r="M272">
        <v>0</v>
      </c>
      <c r="N272">
        <v>0</v>
      </c>
      <c r="O272">
        <v>0</v>
      </c>
      <c r="P272">
        <v>0</v>
      </c>
    </row>
    <row r="273" spans="1:16" ht="13.5">
      <c r="A273">
        <v>10</v>
      </c>
      <c r="B273" t="s">
        <v>576</v>
      </c>
      <c r="C273">
        <v>2</v>
      </c>
      <c r="D273">
        <v>0</v>
      </c>
      <c r="E273">
        <v>1</v>
      </c>
      <c r="F273" t="s">
        <v>578</v>
      </c>
      <c r="G273">
        <v>160</v>
      </c>
      <c r="H273">
        <v>2216</v>
      </c>
      <c r="I273">
        <v>1</v>
      </c>
      <c r="J273" s="131">
        <v>41843.499386574076</v>
      </c>
      <c r="K273" s="131">
        <v>42696.7103587963</v>
      </c>
      <c r="L273" t="s">
        <v>341</v>
      </c>
      <c r="M273">
        <v>0</v>
      </c>
      <c r="N273">
        <v>0</v>
      </c>
      <c r="O273">
        <v>0</v>
      </c>
      <c r="P273">
        <v>0</v>
      </c>
    </row>
    <row r="274" spans="1:16" ht="13.5">
      <c r="A274">
        <v>10</v>
      </c>
      <c r="B274" t="s">
        <v>576</v>
      </c>
      <c r="C274">
        <v>3</v>
      </c>
      <c r="D274">
        <v>0</v>
      </c>
      <c r="E274">
        <v>1</v>
      </c>
      <c r="F274" t="s">
        <v>579</v>
      </c>
      <c r="G274">
        <v>170</v>
      </c>
      <c r="H274">
        <v>2216</v>
      </c>
      <c r="I274">
        <v>1</v>
      </c>
      <c r="J274" s="131">
        <v>41843.49978009259</v>
      </c>
      <c r="K274" s="131">
        <v>42696.71052083333</v>
      </c>
      <c r="L274" t="s">
        <v>341</v>
      </c>
      <c r="M274">
        <v>0</v>
      </c>
      <c r="N274">
        <v>0</v>
      </c>
      <c r="O274">
        <v>0</v>
      </c>
      <c r="P274">
        <v>0</v>
      </c>
    </row>
    <row r="275" spans="1:16" ht="13.5">
      <c r="A275">
        <v>10</v>
      </c>
      <c r="B275" t="s">
        <v>510</v>
      </c>
      <c r="C275">
        <v>1</v>
      </c>
      <c r="D275">
        <v>0</v>
      </c>
      <c r="E275">
        <v>1</v>
      </c>
      <c r="F275" t="s">
        <v>580</v>
      </c>
      <c r="G275">
        <v>240</v>
      </c>
      <c r="H275">
        <v>2217</v>
      </c>
      <c r="I275">
        <v>1</v>
      </c>
      <c r="J275" s="131">
        <v>41843.50524305556</v>
      </c>
      <c r="K275" s="131">
        <v>42696.71263888889</v>
      </c>
      <c r="L275" t="s">
        <v>341</v>
      </c>
      <c r="M275">
        <v>0</v>
      </c>
      <c r="N275">
        <v>0</v>
      </c>
      <c r="O275">
        <v>0</v>
      </c>
      <c r="P275">
        <v>0</v>
      </c>
    </row>
    <row r="276" spans="1:16" ht="13.5">
      <c r="A276">
        <v>10</v>
      </c>
      <c r="B276" t="s">
        <v>510</v>
      </c>
      <c r="C276">
        <v>2</v>
      </c>
      <c r="D276">
        <v>0</v>
      </c>
      <c r="E276">
        <v>1</v>
      </c>
      <c r="F276" t="s">
        <v>581</v>
      </c>
      <c r="G276">
        <v>160</v>
      </c>
      <c r="H276">
        <v>1000</v>
      </c>
      <c r="I276">
        <v>9</v>
      </c>
      <c r="J276" s="131">
        <v>41843.50560185185</v>
      </c>
      <c r="K276" s="131">
        <v>41880.452997685185</v>
      </c>
      <c r="L276" t="s">
        <v>341</v>
      </c>
      <c r="M276">
        <v>0</v>
      </c>
      <c r="N276">
        <v>0</v>
      </c>
      <c r="O276">
        <v>0</v>
      </c>
      <c r="P276">
        <v>0</v>
      </c>
    </row>
    <row r="277" spans="1:16" ht="13.5">
      <c r="A277">
        <v>10</v>
      </c>
      <c r="B277" t="s">
        <v>510</v>
      </c>
      <c r="C277">
        <v>3</v>
      </c>
      <c r="D277">
        <v>0</v>
      </c>
      <c r="E277">
        <v>1</v>
      </c>
      <c r="F277" t="s">
        <v>582</v>
      </c>
      <c r="G277">
        <v>740</v>
      </c>
      <c r="H277">
        <v>2222</v>
      </c>
      <c r="I277">
        <v>9</v>
      </c>
      <c r="J277" s="131">
        <v>41843.506157407406</v>
      </c>
      <c r="K277" s="131">
        <v>41906.65049768519</v>
      </c>
      <c r="L277" t="s">
        <v>337</v>
      </c>
      <c r="M277">
        <v>0</v>
      </c>
      <c r="N277">
        <v>0</v>
      </c>
      <c r="O277">
        <v>0</v>
      </c>
      <c r="P277">
        <v>0</v>
      </c>
    </row>
    <row r="278" spans="1:16" ht="13.5">
      <c r="A278">
        <v>10</v>
      </c>
      <c r="B278" t="s">
        <v>510</v>
      </c>
      <c r="C278">
        <v>3</v>
      </c>
      <c r="D278">
        <v>1</v>
      </c>
      <c r="E278">
        <v>1</v>
      </c>
      <c r="F278" t="s">
        <v>583</v>
      </c>
      <c r="G278">
        <v>320</v>
      </c>
      <c r="H278">
        <v>2222</v>
      </c>
      <c r="I278">
        <v>1</v>
      </c>
      <c r="J278" s="131">
        <v>41878.696388888886</v>
      </c>
      <c r="K278" s="131">
        <v>41886.5125462963</v>
      </c>
      <c r="L278" t="s">
        <v>341</v>
      </c>
      <c r="M278">
        <v>0</v>
      </c>
      <c r="N278">
        <v>0</v>
      </c>
      <c r="O278">
        <v>0</v>
      </c>
      <c r="P278">
        <v>0</v>
      </c>
    </row>
    <row r="279" spans="1:16" ht="13.5">
      <c r="A279">
        <v>10</v>
      </c>
      <c r="B279" t="s">
        <v>510</v>
      </c>
      <c r="C279">
        <v>3</v>
      </c>
      <c r="D279">
        <v>2</v>
      </c>
      <c r="E279">
        <v>1</v>
      </c>
      <c r="F279" t="s">
        <v>663</v>
      </c>
      <c r="G279">
        <v>390</v>
      </c>
      <c r="H279">
        <v>1000</v>
      </c>
      <c r="I279">
        <v>1</v>
      </c>
      <c r="J279" s="131">
        <v>41878.69998842593</v>
      </c>
      <c r="K279" s="131">
        <v>42668.75240740741</v>
      </c>
      <c r="L279" t="s">
        <v>337</v>
      </c>
      <c r="M279">
        <v>0</v>
      </c>
      <c r="N279">
        <v>0</v>
      </c>
      <c r="O279">
        <v>0</v>
      </c>
      <c r="P279">
        <v>0</v>
      </c>
    </row>
    <row r="280" spans="1:16" ht="13.5">
      <c r="A280">
        <v>10</v>
      </c>
      <c r="B280" t="s">
        <v>510</v>
      </c>
      <c r="C280">
        <v>3</v>
      </c>
      <c r="D280">
        <v>3</v>
      </c>
      <c r="E280">
        <v>1</v>
      </c>
      <c r="F280" t="s">
        <v>636</v>
      </c>
      <c r="G280">
        <v>220</v>
      </c>
      <c r="H280">
        <v>1000</v>
      </c>
      <c r="I280">
        <v>9</v>
      </c>
      <c r="J280" s="131">
        <v>42359.74380787037</v>
      </c>
      <c r="K280" s="131">
        <v>42696.71909722222</v>
      </c>
      <c r="L280" t="s">
        <v>337</v>
      </c>
      <c r="M280">
        <v>0</v>
      </c>
      <c r="N280">
        <v>0</v>
      </c>
      <c r="O280">
        <v>0</v>
      </c>
      <c r="P280">
        <v>0</v>
      </c>
    </row>
    <row r="281" spans="1:16" ht="13.5">
      <c r="A281">
        <v>10</v>
      </c>
      <c r="B281" t="s">
        <v>510</v>
      </c>
      <c r="C281">
        <v>4</v>
      </c>
      <c r="D281">
        <v>0</v>
      </c>
      <c r="E281">
        <v>1</v>
      </c>
      <c r="F281" t="s">
        <v>584</v>
      </c>
      <c r="G281">
        <v>290</v>
      </c>
      <c r="H281">
        <v>1000</v>
      </c>
      <c r="I281">
        <v>1</v>
      </c>
      <c r="J281" s="131">
        <v>41843.50646990741</v>
      </c>
      <c r="K281" s="131">
        <v>42878.71748842593</v>
      </c>
      <c r="L281" t="s">
        <v>500</v>
      </c>
      <c r="M281">
        <v>0</v>
      </c>
      <c r="N281">
        <v>0</v>
      </c>
      <c r="O281">
        <v>0</v>
      </c>
      <c r="P281">
        <v>0</v>
      </c>
    </row>
    <row r="282" spans="1:16" ht="13.5">
      <c r="A282">
        <v>10</v>
      </c>
      <c r="B282" t="s">
        <v>510</v>
      </c>
      <c r="C282">
        <v>5</v>
      </c>
      <c r="D282">
        <v>0</v>
      </c>
      <c r="E282">
        <v>1</v>
      </c>
      <c r="F282" t="s">
        <v>585</v>
      </c>
      <c r="G282">
        <v>530</v>
      </c>
      <c r="H282">
        <v>2217</v>
      </c>
      <c r="I282">
        <v>1</v>
      </c>
      <c r="J282" s="131">
        <v>41843.507060185184</v>
      </c>
      <c r="K282" s="131">
        <v>42851.42827546296</v>
      </c>
      <c r="L282" t="s">
        <v>337</v>
      </c>
      <c r="M282">
        <v>0</v>
      </c>
      <c r="N282">
        <v>0</v>
      </c>
      <c r="O282">
        <v>0</v>
      </c>
      <c r="P282">
        <v>0</v>
      </c>
    </row>
    <row r="283" spans="1:16" ht="13.5">
      <c r="A283">
        <v>10</v>
      </c>
      <c r="B283" t="s">
        <v>278</v>
      </c>
      <c r="C283">
        <v>1</v>
      </c>
      <c r="D283">
        <v>0</v>
      </c>
      <c r="E283">
        <v>1</v>
      </c>
      <c r="F283" t="s">
        <v>279</v>
      </c>
      <c r="G283">
        <v>350</v>
      </c>
      <c r="H283">
        <v>2909</v>
      </c>
      <c r="I283">
        <v>1</v>
      </c>
      <c r="J283" s="131">
        <v>40584.84884259259</v>
      </c>
      <c r="K283" s="131">
        <v>42668.748402777775</v>
      </c>
      <c r="L283" t="s">
        <v>500</v>
      </c>
      <c r="M283">
        <v>0</v>
      </c>
      <c r="N283">
        <v>0</v>
      </c>
      <c r="O283">
        <v>0</v>
      </c>
      <c r="P283">
        <v>0</v>
      </c>
    </row>
    <row r="284" spans="1:16" ht="13.5">
      <c r="A284">
        <v>10</v>
      </c>
      <c r="B284" t="s">
        <v>278</v>
      </c>
      <c r="C284">
        <v>2</v>
      </c>
      <c r="D284">
        <v>0</v>
      </c>
      <c r="E284">
        <v>1</v>
      </c>
      <c r="F284" t="s">
        <v>280</v>
      </c>
      <c r="G284">
        <v>90</v>
      </c>
      <c r="H284">
        <v>2203</v>
      </c>
      <c r="I284">
        <v>1</v>
      </c>
      <c r="J284" s="131">
        <v>40584.84953703704</v>
      </c>
      <c r="K284" s="131">
        <v>42754.68546296296</v>
      </c>
      <c r="L284" t="s">
        <v>337</v>
      </c>
      <c r="M284">
        <v>0</v>
      </c>
      <c r="N284">
        <v>0</v>
      </c>
      <c r="O284">
        <v>0</v>
      </c>
      <c r="P284">
        <v>0</v>
      </c>
    </row>
    <row r="285" spans="1:16" ht="13.5">
      <c r="A285">
        <v>10</v>
      </c>
      <c r="B285" t="s">
        <v>278</v>
      </c>
      <c r="C285">
        <v>3</v>
      </c>
      <c r="D285">
        <v>0</v>
      </c>
      <c r="E285">
        <v>1</v>
      </c>
      <c r="F285" t="s">
        <v>281</v>
      </c>
      <c r="G285">
        <v>70</v>
      </c>
      <c r="H285">
        <v>2931</v>
      </c>
      <c r="I285">
        <v>1</v>
      </c>
      <c r="J285" s="131">
        <v>40584.85074074074</v>
      </c>
      <c r="K285" s="131">
        <v>42754.684583333335</v>
      </c>
      <c r="L285" t="s">
        <v>336</v>
      </c>
      <c r="M285">
        <v>0</v>
      </c>
      <c r="N285">
        <v>0</v>
      </c>
      <c r="O285">
        <v>0</v>
      </c>
      <c r="P285">
        <v>0</v>
      </c>
    </row>
    <row r="286" spans="1:16" ht="13.5">
      <c r="A286">
        <v>10</v>
      </c>
      <c r="B286" t="s">
        <v>278</v>
      </c>
      <c r="C286">
        <v>4</v>
      </c>
      <c r="D286">
        <v>0</v>
      </c>
      <c r="E286">
        <v>1</v>
      </c>
      <c r="F286" t="s">
        <v>282</v>
      </c>
      <c r="G286">
        <v>110</v>
      </c>
      <c r="H286">
        <v>2931</v>
      </c>
      <c r="I286">
        <v>1</v>
      </c>
      <c r="J286" s="131">
        <v>40584.85123842592</v>
      </c>
      <c r="K286" s="131">
        <v>42758.624710648146</v>
      </c>
      <c r="L286" t="s">
        <v>336</v>
      </c>
      <c r="M286">
        <v>0</v>
      </c>
      <c r="N286">
        <v>0</v>
      </c>
      <c r="O286">
        <v>0</v>
      </c>
      <c r="P286">
        <v>0</v>
      </c>
    </row>
    <row r="287" spans="1:16" ht="13.5">
      <c r="A287">
        <v>10</v>
      </c>
      <c r="B287" t="s">
        <v>278</v>
      </c>
      <c r="C287">
        <v>5</v>
      </c>
      <c r="D287">
        <v>0</v>
      </c>
      <c r="E287">
        <v>1</v>
      </c>
      <c r="F287" t="s">
        <v>283</v>
      </c>
      <c r="G287">
        <v>280</v>
      </c>
      <c r="H287">
        <v>2932</v>
      </c>
      <c r="I287">
        <v>1</v>
      </c>
      <c r="J287" s="131">
        <v>40584.852534722224</v>
      </c>
      <c r="K287" s="131">
        <v>42683.73523148148</v>
      </c>
      <c r="L287" t="s">
        <v>336</v>
      </c>
      <c r="M287">
        <v>0</v>
      </c>
      <c r="N287">
        <v>0</v>
      </c>
      <c r="O287">
        <v>0</v>
      </c>
      <c r="P287">
        <v>0</v>
      </c>
    </row>
    <row r="288" spans="1:16" ht="13.5">
      <c r="A288">
        <v>10</v>
      </c>
      <c r="B288" t="s">
        <v>278</v>
      </c>
      <c r="C288">
        <v>6</v>
      </c>
      <c r="D288">
        <v>0</v>
      </c>
      <c r="E288">
        <v>1</v>
      </c>
      <c r="F288" t="s">
        <v>284</v>
      </c>
      <c r="G288">
        <v>420</v>
      </c>
      <c r="H288">
        <v>1167</v>
      </c>
      <c r="I288">
        <v>9</v>
      </c>
      <c r="J288" s="131">
        <v>40584.8534375</v>
      </c>
      <c r="K288" s="131">
        <v>41479.6003587963</v>
      </c>
      <c r="L288" t="s">
        <v>336</v>
      </c>
      <c r="M288">
        <v>0</v>
      </c>
      <c r="N288">
        <v>0</v>
      </c>
      <c r="O288">
        <v>0</v>
      </c>
      <c r="P288">
        <v>0</v>
      </c>
    </row>
    <row r="289" spans="1:16" ht="13.5">
      <c r="A289">
        <v>10</v>
      </c>
      <c r="B289" t="s">
        <v>278</v>
      </c>
      <c r="C289">
        <v>6</v>
      </c>
      <c r="D289">
        <v>1</v>
      </c>
      <c r="E289">
        <v>1</v>
      </c>
      <c r="F289" t="s">
        <v>509</v>
      </c>
      <c r="G289">
        <v>300</v>
      </c>
      <c r="H289">
        <v>2932</v>
      </c>
      <c r="I289">
        <v>1</v>
      </c>
      <c r="J289" s="131">
        <v>41451.5577662037</v>
      </c>
      <c r="K289" s="131">
        <v>42800.60391203704</v>
      </c>
      <c r="L289" t="s">
        <v>336</v>
      </c>
      <c r="M289">
        <v>0</v>
      </c>
      <c r="N289">
        <v>0</v>
      </c>
      <c r="O289">
        <v>0</v>
      </c>
      <c r="P289">
        <v>0</v>
      </c>
    </row>
    <row r="290" spans="1:16" ht="13.5">
      <c r="A290">
        <v>10</v>
      </c>
      <c r="B290" t="s">
        <v>278</v>
      </c>
      <c r="C290">
        <v>6</v>
      </c>
      <c r="D290">
        <v>2</v>
      </c>
      <c r="E290">
        <v>1</v>
      </c>
      <c r="F290" t="s">
        <v>284</v>
      </c>
      <c r="G290">
        <v>140</v>
      </c>
      <c r="H290">
        <v>2932</v>
      </c>
      <c r="I290">
        <v>1</v>
      </c>
      <c r="J290" s="131">
        <v>41451.558275462965</v>
      </c>
      <c r="K290" s="131">
        <v>42683.73554398148</v>
      </c>
      <c r="L290" t="s">
        <v>336</v>
      </c>
      <c r="M290">
        <v>0</v>
      </c>
      <c r="N290">
        <v>0</v>
      </c>
      <c r="O290">
        <v>0</v>
      </c>
      <c r="P290">
        <v>0</v>
      </c>
    </row>
    <row r="291" spans="1:16" ht="13.5">
      <c r="A291">
        <v>10</v>
      </c>
      <c r="B291" t="s">
        <v>278</v>
      </c>
      <c r="C291">
        <v>7</v>
      </c>
      <c r="D291">
        <v>0</v>
      </c>
      <c r="E291">
        <v>1</v>
      </c>
      <c r="F291" t="s">
        <v>285</v>
      </c>
      <c r="G291">
        <v>270</v>
      </c>
      <c r="H291">
        <v>1155</v>
      </c>
      <c r="I291">
        <v>1</v>
      </c>
      <c r="J291" s="131">
        <v>40584.85413194444</v>
      </c>
      <c r="K291" s="131">
        <v>40609.74456018519</v>
      </c>
      <c r="L291" t="s">
        <v>337</v>
      </c>
      <c r="M291">
        <v>0</v>
      </c>
      <c r="N291">
        <v>0</v>
      </c>
      <c r="O291">
        <v>0</v>
      </c>
      <c r="P291">
        <v>0</v>
      </c>
    </row>
    <row r="292" spans="1:16" ht="13.5">
      <c r="A292">
        <v>10</v>
      </c>
      <c r="B292" t="s">
        <v>278</v>
      </c>
      <c r="C292">
        <v>8</v>
      </c>
      <c r="D292">
        <v>0</v>
      </c>
      <c r="E292">
        <v>1</v>
      </c>
      <c r="F292" t="s">
        <v>286</v>
      </c>
      <c r="G292">
        <v>240</v>
      </c>
      <c r="H292">
        <v>1156</v>
      </c>
      <c r="I292">
        <v>1</v>
      </c>
      <c r="J292" s="131">
        <v>40584.85490740741</v>
      </c>
      <c r="K292" s="131">
        <v>40672.49880787037</v>
      </c>
      <c r="L292" t="s">
        <v>337</v>
      </c>
      <c r="M292">
        <v>0</v>
      </c>
      <c r="N292">
        <v>0</v>
      </c>
      <c r="O292">
        <v>0</v>
      </c>
      <c r="P292">
        <v>0</v>
      </c>
    </row>
    <row r="293" spans="1:16" ht="13.5">
      <c r="A293">
        <v>10</v>
      </c>
      <c r="B293" t="s">
        <v>278</v>
      </c>
      <c r="C293">
        <v>9</v>
      </c>
      <c r="D293">
        <v>0</v>
      </c>
      <c r="E293">
        <v>1</v>
      </c>
      <c r="F293" t="s">
        <v>287</v>
      </c>
      <c r="G293">
        <v>240</v>
      </c>
      <c r="H293">
        <v>1173</v>
      </c>
      <c r="I293">
        <v>1</v>
      </c>
      <c r="J293" s="131">
        <v>40584.8553125</v>
      </c>
      <c r="K293" s="131">
        <v>42087.748935185184</v>
      </c>
      <c r="L293" t="s">
        <v>526</v>
      </c>
      <c r="M293">
        <v>0</v>
      </c>
      <c r="N293">
        <v>0</v>
      </c>
      <c r="O293">
        <v>0</v>
      </c>
      <c r="P293">
        <v>0</v>
      </c>
    </row>
    <row r="294" spans="1:16" ht="13.5">
      <c r="A294">
        <v>10</v>
      </c>
      <c r="B294" t="s">
        <v>288</v>
      </c>
      <c r="C294">
        <v>1</v>
      </c>
      <c r="D294">
        <v>1</v>
      </c>
      <c r="E294">
        <v>1</v>
      </c>
      <c r="F294" t="s">
        <v>289</v>
      </c>
      <c r="G294">
        <v>105370</v>
      </c>
      <c r="H294">
        <v>3003</v>
      </c>
      <c r="I294">
        <v>9</v>
      </c>
      <c r="J294" s="131">
        <v>40449.519467592596</v>
      </c>
      <c r="K294" s="131">
        <v>41207.38582175926</v>
      </c>
      <c r="L294" t="s">
        <v>337</v>
      </c>
      <c r="M294">
        <v>0</v>
      </c>
      <c r="N294">
        <v>0</v>
      </c>
      <c r="O294">
        <v>0</v>
      </c>
      <c r="P294">
        <v>0</v>
      </c>
    </row>
    <row r="295" spans="1:16" ht="13.5">
      <c r="A295">
        <v>10</v>
      </c>
      <c r="B295" t="s">
        <v>291</v>
      </c>
      <c r="C295">
        <v>1</v>
      </c>
      <c r="D295">
        <v>1</v>
      </c>
      <c r="E295">
        <v>1</v>
      </c>
      <c r="F295" t="s">
        <v>290</v>
      </c>
      <c r="G295">
        <v>213220</v>
      </c>
      <c r="H295">
        <v>3001</v>
      </c>
      <c r="I295">
        <v>9</v>
      </c>
      <c r="J295" s="131">
        <v>40449.51597222222</v>
      </c>
      <c r="K295" s="131">
        <v>41207.386087962965</v>
      </c>
      <c r="L295" t="s">
        <v>337</v>
      </c>
      <c r="M295">
        <v>0</v>
      </c>
      <c r="N295">
        <v>0</v>
      </c>
      <c r="O295">
        <v>0</v>
      </c>
      <c r="P295">
        <v>0</v>
      </c>
    </row>
    <row r="296" spans="1:16" ht="13.5">
      <c r="A296">
        <v>10</v>
      </c>
      <c r="B296" t="s">
        <v>291</v>
      </c>
      <c r="C296">
        <v>1</v>
      </c>
      <c r="D296">
        <v>2</v>
      </c>
      <c r="E296">
        <v>1</v>
      </c>
      <c r="F296" t="s">
        <v>292</v>
      </c>
      <c r="G296">
        <v>102590</v>
      </c>
      <c r="H296">
        <v>3002</v>
      </c>
      <c r="I296">
        <v>9</v>
      </c>
      <c r="J296" s="131">
        <v>40449.51660879629</v>
      </c>
      <c r="K296" s="131">
        <v>41207.38631944444</v>
      </c>
      <c r="L296" t="s">
        <v>337</v>
      </c>
      <c r="M296">
        <v>0</v>
      </c>
      <c r="N296">
        <v>0</v>
      </c>
      <c r="O296">
        <v>0</v>
      </c>
      <c r="P296">
        <v>0</v>
      </c>
    </row>
    <row r="297" spans="1:16" ht="13.5">
      <c r="A297">
        <v>10</v>
      </c>
      <c r="B297" t="s">
        <v>293</v>
      </c>
      <c r="C297">
        <v>1</v>
      </c>
      <c r="D297">
        <v>0</v>
      </c>
      <c r="E297">
        <v>1</v>
      </c>
      <c r="F297" t="s">
        <v>294</v>
      </c>
      <c r="G297">
        <v>49930</v>
      </c>
      <c r="H297">
        <v>3004</v>
      </c>
      <c r="I297">
        <v>9</v>
      </c>
      <c r="J297" s="131">
        <v>40449.51840277778</v>
      </c>
      <c r="K297" s="131">
        <v>41207.38659722222</v>
      </c>
      <c r="L297" t="s">
        <v>337</v>
      </c>
      <c r="M297">
        <v>0</v>
      </c>
      <c r="N297">
        <v>0</v>
      </c>
      <c r="O297">
        <v>0</v>
      </c>
      <c r="P297">
        <v>0</v>
      </c>
    </row>
    <row r="298" spans="1:16" ht="13.5">
      <c r="A298">
        <v>10</v>
      </c>
      <c r="B298" t="s">
        <v>295</v>
      </c>
      <c r="C298">
        <v>1</v>
      </c>
      <c r="D298">
        <v>0</v>
      </c>
      <c r="E298">
        <v>1</v>
      </c>
      <c r="F298" t="s">
        <v>296</v>
      </c>
      <c r="G298">
        <v>81180</v>
      </c>
      <c r="H298">
        <v>3006</v>
      </c>
      <c r="I298">
        <v>9</v>
      </c>
      <c r="J298" s="131">
        <v>40449.52055555556</v>
      </c>
      <c r="K298" s="131">
        <v>41207.38699074074</v>
      </c>
      <c r="L298" t="s">
        <v>337</v>
      </c>
      <c r="M298">
        <v>0</v>
      </c>
      <c r="N298">
        <v>0</v>
      </c>
      <c r="O298">
        <v>0</v>
      </c>
      <c r="P298">
        <v>0</v>
      </c>
    </row>
    <row r="299" spans="1:16" ht="13.5">
      <c r="A299">
        <v>10</v>
      </c>
      <c r="B299" t="s">
        <v>297</v>
      </c>
      <c r="C299">
        <v>1</v>
      </c>
      <c r="D299">
        <v>0</v>
      </c>
      <c r="E299">
        <v>1</v>
      </c>
      <c r="F299" t="s">
        <v>98</v>
      </c>
      <c r="G299">
        <v>81480</v>
      </c>
      <c r="H299">
        <v>3005</v>
      </c>
      <c r="I299">
        <v>9</v>
      </c>
      <c r="J299" s="131">
        <v>40449.52118055556</v>
      </c>
      <c r="K299" s="131">
        <v>41207.38925925926</v>
      </c>
      <c r="L299" t="s">
        <v>337</v>
      </c>
      <c r="M299">
        <v>0</v>
      </c>
      <c r="N299">
        <v>0</v>
      </c>
      <c r="O299">
        <v>0</v>
      </c>
      <c r="P299">
        <v>0</v>
      </c>
    </row>
    <row r="300" spans="1:16" ht="13.5">
      <c r="A300">
        <v>10</v>
      </c>
      <c r="B300" t="s">
        <v>48</v>
      </c>
      <c r="C300">
        <v>1</v>
      </c>
      <c r="D300">
        <v>0</v>
      </c>
      <c r="E300">
        <v>1</v>
      </c>
      <c r="F300" t="s">
        <v>298</v>
      </c>
      <c r="G300">
        <v>55314</v>
      </c>
      <c r="H300">
        <v>3007</v>
      </c>
      <c r="I300">
        <v>9</v>
      </c>
      <c r="J300" s="131">
        <v>40449.522002314814</v>
      </c>
      <c r="K300" s="131">
        <v>41207.39020833333</v>
      </c>
      <c r="L300" t="s">
        <v>337</v>
      </c>
      <c r="M300">
        <v>0</v>
      </c>
      <c r="N300">
        <v>0</v>
      </c>
      <c r="O300">
        <v>0</v>
      </c>
      <c r="P300">
        <v>0</v>
      </c>
    </row>
    <row r="301" spans="1:16" ht="13.5">
      <c r="A301">
        <v>10</v>
      </c>
      <c r="B301" t="s">
        <v>299</v>
      </c>
      <c r="C301">
        <v>1</v>
      </c>
      <c r="D301">
        <v>0</v>
      </c>
      <c r="E301">
        <v>1</v>
      </c>
      <c r="F301" t="s">
        <v>300</v>
      </c>
      <c r="G301">
        <v>70000</v>
      </c>
      <c r="H301">
        <v>9998</v>
      </c>
      <c r="I301">
        <v>9</v>
      </c>
      <c r="J301" s="131">
        <v>40529.68478009259</v>
      </c>
      <c r="K301" s="131">
        <v>41207.39053240741</v>
      </c>
      <c r="L301" t="s">
        <v>337</v>
      </c>
      <c r="M301">
        <v>0</v>
      </c>
      <c r="N301">
        <v>0</v>
      </c>
      <c r="O301">
        <v>0</v>
      </c>
      <c r="P301">
        <v>0</v>
      </c>
    </row>
    <row r="302" spans="1:16" ht="13.5">
      <c r="A302">
        <v>10</v>
      </c>
      <c r="B302" t="s">
        <v>49</v>
      </c>
      <c r="C302">
        <v>1</v>
      </c>
      <c r="D302">
        <v>0</v>
      </c>
      <c r="E302">
        <v>1</v>
      </c>
      <c r="F302" t="s">
        <v>301</v>
      </c>
      <c r="G302">
        <v>2000</v>
      </c>
      <c r="H302">
        <v>3008</v>
      </c>
      <c r="I302">
        <v>9</v>
      </c>
      <c r="J302" s="131">
        <v>40449.522986111115</v>
      </c>
      <c r="K302" s="131">
        <v>41207.390752314815</v>
      </c>
      <c r="L302" t="s">
        <v>337</v>
      </c>
      <c r="M302">
        <v>0</v>
      </c>
      <c r="N302">
        <v>0</v>
      </c>
      <c r="O302">
        <v>0</v>
      </c>
      <c r="P302">
        <v>0</v>
      </c>
    </row>
    <row r="303" spans="1:16" ht="13.5">
      <c r="A303">
        <v>20</v>
      </c>
      <c r="B303" t="s">
        <v>91</v>
      </c>
      <c r="C303">
        <v>1</v>
      </c>
      <c r="D303">
        <v>0</v>
      </c>
      <c r="E303">
        <v>1</v>
      </c>
      <c r="F303" t="s">
        <v>586</v>
      </c>
      <c r="G303">
        <v>210</v>
      </c>
      <c r="H303">
        <v>2210</v>
      </c>
      <c r="I303">
        <v>1</v>
      </c>
      <c r="J303" s="131">
        <v>41843.67778935185</v>
      </c>
      <c r="K303" s="131">
        <v>41843.70805555556</v>
      </c>
      <c r="L303" t="s">
        <v>337</v>
      </c>
      <c r="M303">
        <v>0</v>
      </c>
      <c r="N303">
        <v>0</v>
      </c>
      <c r="O303">
        <v>0</v>
      </c>
      <c r="P303">
        <v>0</v>
      </c>
    </row>
    <row r="304" spans="1:16" ht="13.5">
      <c r="A304">
        <v>20</v>
      </c>
      <c r="B304" t="s">
        <v>91</v>
      </c>
      <c r="C304">
        <v>2</v>
      </c>
      <c r="D304">
        <v>0</v>
      </c>
      <c r="E304">
        <v>1</v>
      </c>
      <c r="F304" t="s">
        <v>587</v>
      </c>
      <c r="G304">
        <v>320</v>
      </c>
      <c r="H304">
        <v>2209</v>
      </c>
      <c r="I304">
        <v>9</v>
      </c>
      <c r="J304" s="131">
        <v>41843.68067129629</v>
      </c>
      <c r="K304" s="131">
        <v>42265.78084490741</v>
      </c>
      <c r="L304" t="s">
        <v>337</v>
      </c>
      <c r="M304">
        <v>0</v>
      </c>
      <c r="N304">
        <v>0</v>
      </c>
      <c r="O304">
        <v>0</v>
      </c>
      <c r="P304">
        <v>0</v>
      </c>
    </row>
    <row r="305" spans="1:16" ht="13.5">
      <c r="A305">
        <v>20</v>
      </c>
      <c r="B305" t="s">
        <v>91</v>
      </c>
      <c r="C305">
        <v>2</v>
      </c>
      <c r="D305">
        <v>1</v>
      </c>
      <c r="E305">
        <v>1</v>
      </c>
      <c r="F305" t="s">
        <v>587</v>
      </c>
      <c r="G305">
        <v>220</v>
      </c>
      <c r="H305">
        <v>2209</v>
      </c>
      <c r="I305">
        <v>1</v>
      </c>
      <c r="J305" s="131">
        <v>42241.53947916667</v>
      </c>
      <c r="K305" s="131">
        <v>42251.46440972222</v>
      </c>
      <c r="L305" t="s">
        <v>337</v>
      </c>
      <c r="M305">
        <v>0</v>
      </c>
      <c r="N305">
        <v>0</v>
      </c>
      <c r="O305">
        <v>0</v>
      </c>
      <c r="P305">
        <v>0</v>
      </c>
    </row>
    <row r="306" spans="1:16" ht="13.5">
      <c r="A306">
        <v>20</v>
      </c>
      <c r="B306" t="s">
        <v>91</v>
      </c>
      <c r="C306">
        <v>2</v>
      </c>
      <c r="D306">
        <v>2</v>
      </c>
      <c r="E306">
        <v>1</v>
      </c>
      <c r="F306" t="s">
        <v>587</v>
      </c>
      <c r="G306">
        <v>100</v>
      </c>
      <c r="H306">
        <v>2218</v>
      </c>
      <c r="I306">
        <v>1</v>
      </c>
      <c r="J306" s="131">
        <v>42241.540497685186</v>
      </c>
      <c r="K306" s="131">
        <v>42241.540497685186</v>
      </c>
      <c r="L306" t="s">
        <v>337</v>
      </c>
      <c r="M306">
        <v>0</v>
      </c>
      <c r="N306">
        <v>0</v>
      </c>
      <c r="O306">
        <v>0</v>
      </c>
      <c r="P306">
        <v>0</v>
      </c>
    </row>
    <row r="307" spans="1:16" ht="13.5">
      <c r="A307">
        <v>20</v>
      </c>
      <c r="B307" t="s">
        <v>91</v>
      </c>
      <c r="C307">
        <v>3</v>
      </c>
      <c r="D307">
        <v>0</v>
      </c>
      <c r="E307">
        <v>1</v>
      </c>
      <c r="F307" t="s">
        <v>588</v>
      </c>
      <c r="G307">
        <v>30</v>
      </c>
      <c r="H307">
        <v>2214</v>
      </c>
      <c r="I307">
        <v>1</v>
      </c>
      <c r="J307" s="131">
        <v>41843.68179398148</v>
      </c>
      <c r="K307" s="131">
        <v>42114.74828703704</v>
      </c>
      <c r="L307" t="s">
        <v>337</v>
      </c>
      <c r="M307">
        <v>0</v>
      </c>
      <c r="N307">
        <v>0</v>
      </c>
      <c r="O307">
        <v>0</v>
      </c>
      <c r="P307">
        <v>0</v>
      </c>
    </row>
    <row r="308" spans="1:16" ht="13.5">
      <c r="A308">
        <v>20</v>
      </c>
      <c r="B308" t="s">
        <v>91</v>
      </c>
      <c r="C308">
        <v>4</v>
      </c>
      <c r="D308">
        <v>0</v>
      </c>
      <c r="E308">
        <v>1</v>
      </c>
      <c r="F308" t="s">
        <v>589</v>
      </c>
      <c r="G308">
        <v>300</v>
      </c>
      <c r="H308">
        <v>2213</v>
      </c>
      <c r="I308">
        <v>1</v>
      </c>
      <c r="J308" s="131">
        <v>41843.68271990741</v>
      </c>
      <c r="K308" s="131">
        <v>42206.73369212963</v>
      </c>
      <c r="L308" t="s">
        <v>337</v>
      </c>
      <c r="M308">
        <v>0</v>
      </c>
      <c r="N308">
        <v>0</v>
      </c>
      <c r="O308">
        <v>0</v>
      </c>
      <c r="P308">
        <v>0</v>
      </c>
    </row>
    <row r="309" spans="1:16" ht="13.5">
      <c r="A309">
        <v>20</v>
      </c>
      <c r="B309" t="s">
        <v>91</v>
      </c>
      <c r="C309">
        <v>5</v>
      </c>
      <c r="D309">
        <v>1</v>
      </c>
      <c r="E309">
        <v>1</v>
      </c>
      <c r="F309" t="s">
        <v>590</v>
      </c>
      <c r="G309">
        <v>100</v>
      </c>
      <c r="H309">
        <v>2213</v>
      </c>
      <c r="I309">
        <v>1</v>
      </c>
      <c r="J309" s="131">
        <v>41843.6841087963</v>
      </c>
      <c r="K309" s="131">
        <v>42206.73394675926</v>
      </c>
      <c r="L309" t="s">
        <v>337</v>
      </c>
      <c r="M309">
        <v>0</v>
      </c>
      <c r="N309">
        <v>0</v>
      </c>
      <c r="O309">
        <v>0</v>
      </c>
      <c r="P309">
        <v>0</v>
      </c>
    </row>
    <row r="310" spans="1:16" ht="13.5">
      <c r="A310">
        <v>20</v>
      </c>
      <c r="B310" t="s">
        <v>91</v>
      </c>
      <c r="C310">
        <v>5</v>
      </c>
      <c r="D310">
        <v>2</v>
      </c>
      <c r="E310">
        <v>1</v>
      </c>
      <c r="F310" t="s">
        <v>591</v>
      </c>
      <c r="G310">
        <v>90</v>
      </c>
      <c r="H310">
        <v>2227</v>
      </c>
      <c r="I310">
        <v>1</v>
      </c>
      <c r="J310" s="131">
        <v>41843.684699074074</v>
      </c>
      <c r="K310" s="131">
        <v>42097.44986111111</v>
      </c>
      <c r="L310" t="s">
        <v>337</v>
      </c>
      <c r="M310">
        <v>0</v>
      </c>
      <c r="N310">
        <v>0</v>
      </c>
      <c r="O310">
        <v>0</v>
      </c>
      <c r="P310">
        <v>0</v>
      </c>
    </row>
    <row r="311" spans="1:16" ht="13.5">
      <c r="A311">
        <v>20</v>
      </c>
      <c r="B311" t="s">
        <v>91</v>
      </c>
      <c r="C311">
        <v>6</v>
      </c>
      <c r="D311">
        <v>0</v>
      </c>
      <c r="E311">
        <v>1</v>
      </c>
      <c r="F311" t="s">
        <v>592</v>
      </c>
      <c r="G311">
        <v>190</v>
      </c>
      <c r="H311">
        <v>2219</v>
      </c>
      <c r="I311">
        <v>9</v>
      </c>
      <c r="J311" s="131">
        <v>41843.69055555556</v>
      </c>
      <c r="K311" s="131">
        <v>42151.438252314816</v>
      </c>
      <c r="L311" t="s">
        <v>337</v>
      </c>
      <c r="M311">
        <v>0</v>
      </c>
      <c r="N311">
        <v>0</v>
      </c>
      <c r="O311">
        <v>0</v>
      </c>
      <c r="P311">
        <v>0</v>
      </c>
    </row>
    <row r="312" spans="1:16" ht="13.5">
      <c r="A312">
        <v>20</v>
      </c>
      <c r="B312" t="s">
        <v>91</v>
      </c>
      <c r="C312">
        <v>6</v>
      </c>
      <c r="D312">
        <v>1</v>
      </c>
      <c r="E312">
        <v>1</v>
      </c>
      <c r="F312" t="s">
        <v>593</v>
      </c>
      <c r="G312">
        <v>80</v>
      </c>
      <c r="H312">
        <v>2232</v>
      </c>
      <c r="I312">
        <v>1</v>
      </c>
      <c r="J312" s="131">
        <v>42114.75189814815</v>
      </c>
      <c r="K312" s="131">
        <v>42304.72997685185</v>
      </c>
      <c r="L312" t="s">
        <v>337</v>
      </c>
      <c r="M312">
        <v>0</v>
      </c>
      <c r="N312">
        <v>0</v>
      </c>
      <c r="O312">
        <v>0</v>
      </c>
      <c r="P312">
        <v>0</v>
      </c>
    </row>
    <row r="313" spans="1:16" ht="13.5">
      <c r="A313">
        <v>20</v>
      </c>
      <c r="B313" t="s">
        <v>91</v>
      </c>
      <c r="C313">
        <v>6</v>
      </c>
      <c r="D313">
        <v>2</v>
      </c>
      <c r="E313">
        <v>1</v>
      </c>
      <c r="F313" t="s">
        <v>594</v>
      </c>
      <c r="G313">
        <v>130</v>
      </c>
      <c r="H313">
        <v>2219</v>
      </c>
      <c r="I313">
        <v>1</v>
      </c>
      <c r="J313" s="131">
        <v>42114.75263888889</v>
      </c>
      <c r="K313" s="131">
        <v>42851.41758101852</v>
      </c>
      <c r="L313" t="s">
        <v>337</v>
      </c>
      <c r="M313">
        <v>0</v>
      </c>
      <c r="N313">
        <v>0</v>
      </c>
      <c r="O313">
        <v>0</v>
      </c>
      <c r="P313">
        <v>0</v>
      </c>
    </row>
    <row r="314" spans="1:16" ht="13.5">
      <c r="A314">
        <v>20</v>
      </c>
      <c r="B314" t="s">
        <v>91</v>
      </c>
      <c r="C314">
        <v>7</v>
      </c>
      <c r="D314">
        <v>0</v>
      </c>
      <c r="E314">
        <v>1</v>
      </c>
      <c r="F314" t="s">
        <v>595</v>
      </c>
      <c r="G314">
        <v>250</v>
      </c>
      <c r="H314">
        <v>2218</v>
      </c>
      <c r="I314">
        <v>1</v>
      </c>
      <c r="J314" s="131">
        <v>41843.69180555556</v>
      </c>
      <c r="K314" s="131">
        <v>42514.69730324074</v>
      </c>
      <c r="L314" t="s">
        <v>337</v>
      </c>
      <c r="M314">
        <v>0</v>
      </c>
      <c r="N314">
        <v>0</v>
      </c>
      <c r="O314">
        <v>0</v>
      </c>
      <c r="P314">
        <v>0</v>
      </c>
    </row>
    <row r="315" spans="1:16" ht="13.5">
      <c r="A315">
        <v>20</v>
      </c>
      <c r="B315" t="s">
        <v>91</v>
      </c>
      <c r="C315">
        <v>8</v>
      </c>
      <c r="D315">
        <v>0</v>
      </c>
      <c r="E315">
        <v>1</v>
      </c>
      <c r="F315" t="s">
        <v>596</v>
      </c>
      <c r="G315">
        <v>160</v>
      </c>
      <c r="H315">
        <v>2211</v>
      </c>
      <c r="I315">
        <v>1</v>
      </c>
      <c r="J315" s="131">
        <v>41843.692766203705</v>
      </c>
      <c r="K315" s="131">
        <v>41843.692766203705</v>
      </c>
      <c r="L315" t="s">
        <v>337</v>
      </c>
      <c r="M315">
        <v>0</v>
      </c>
      <c r="N315">
        <v>0</v>
      </c>
      <c r="O315">
        <v>0</v>
      </c>
      <c r="P315">
        <v>0</v>
      </c>
    </row>
    <row r="316" spans="1:16" ht="13.5">
      <c r="A316">
        <v>20</v>
      </c>
      <c r="B316" t="s">
        <v>91</v>
      </c>
      <c r="C316">
        <v>9</v>
      </c>
      <c r="D316">
        <v>0</v>
      </c>
      <c r="E316">
        <v>1</v>
      </c>
      <c r="F316" t="s">
        <v>597</v>
      </c>
      <c r="G316">
        <v>180</v>
      </c>
      <c r="H316">
        <v>2211</v>
      </c>
      <c r="I316">
        <v>1</v>
      </c>
      <c r="J316" s="131">
        <v>41843.693715277775</v>
      </c>
      <c r="K316" s="131">
        <v>41843.693715277775</v>
      </c>
      <c r="L316" t="s">
        <v>337</v>
      </c>
      <c r="M316">
        <v>0</v>
      </c>
      <c r="N316">
        <v>0</v>
      </c>
      <c r="O316">
        <v>0</v>
      </c>
      <c r="P316">
        <v>0</v>
      </c>
    </row>
    <row r="317" spans="1:16" ht="13.5">
      <c r="A317">
        <v>20</v>
      </c>
      <c r="B317" t="s">
        <v>91</v>
      </c>
      <c r="C317">
        <v>10</v>
      </c>
      <c r="D317">
        <v>0</v>
      </c>
      <c r="E317">
        <v>1</v>
      </c>
      <c r="F317" t="s">
        <v>598</v>
      </c>
      <c r="G317">
        <v>150</v>
      </c>
      <c r="H317">
        <v>2212</v>
      </c>
      <c r="I317">
        <v>1</v>
      </c>
      <c r="J317" s="131">
        <v>41843.694398148145</v>
      </c>
      <c r="K317" s="131">
        <v>41843.694398148145</v>
      </c>
      <c r="L317" t="s">
        <v>337</v>
      </c>
      <c r="M317">
        <v>0</v>
      </c>
      <c r="N317">
        <v>0</v>
      </c>
      <c r="O317">
        <v>0</v>
      </c>
      <c r="P317">
        <v>0</v>
      </c>
    </row>
    <row r="318" spans="1:16" ht="13.5">
      <c r="A318">
        <v>20</v>
      </c>
      <c r="B318" t="s">
        <v>97</v>
      </c>
      <c r="C318">
        <v>1</v>
      </c>
      <c r="D318">
        <v>0</v>
      </c>
      <c r="E318">
        <v>1</v>
      </c>
      <c r="F318" t="s">
        <v>271</v>
      </c>
      <c r="G318">
        <v>140</v>
      </c>
      <c r="H318">
        <v>2181</v>
      </c>
      <c r="I318">
        <v>9</v>
      </c>
      <c r="J318" s="131">
        <v>41206.76625</v>
      </c>
      <c r="K318" s="131">
        <v>41843.47665509259</v>
      </c>
      <c r="L318" t="s">
        <v>337</v>
      </c>
      <c r="M318">
        <v>0</v>
      </c>
      <c r="N318">
        <v>0</v>
      </c>
      <c r="O318">
        <v>0</v>
      </c>
      <c r="P318">
        <v>0</v>
      </c>
    </row>
    <row r="319" spans="1:16" ht="13.5">
      <c r="A319">
        <v>20</v>
      </c>
      <c r="B319" t="s">
        <v>97</v>
      </c>
      <c r="C319">
        <v>2</v>
      </c>
      <c r="D319">
        <v>0</v>
      </c>
      <c r="E319">
        <v>1</v>
      </c>
      <c r="F319" t="s">
        <v>204</v>
      </c>
      <c r="G319">
        <v>410</v>
      </c>
      <c r="H319">
        <v>2181</v>
      </c>
      <c r="I319">
        <v>9</v>
      </c>
      <c r="J319" s="131">
        <v>41206.76804398148</v>
      </c>
      <c r="K319" s="131">
        <v>41843.478159722225</v>
      </c>
      <c r="L319" t="s">
        <v>337</v>
      </c>
      <c r="M319">
        <v>0</v>
      </c>
      <c r="N319">
        <v>0</v>
      </c>
      <c r="O319">
        <v>0</v>
      </c>
      <c r="P319">
        <v>0</v>
      </c>
    </row>
    <row r="320" spans="1:16" ht="13.5">
      <c r="A320">
        <v>20</v>
      </c>
      <c r="B320" t="s">
        <v>97</v>
      </c>
      <c r="C320">
        <v>3</v>
      </c>
      <c r="D320">
        <v>0</v>
      </c>
      <c r="E320">
        <v>1</v>
      </c>
      <c r="F320" t="s">
        <v>350</v>
      </c>
      <c r="G320">
        <v>150</v>
      </c>
      <c r="H320">
        <v>2181</v>
      </c>
      <c r="I320">
        <v>9</v>
      </c>
      <c r="J320" s="131">
        <v>41206.76862268519</v>
      </c>
      <c r="K320" s="131">
        <v>41843.47851851852</v>
      </c>
      <c r="L320" t="s">
        <v>337</v>
      </c>
      <c r="M320">
        <v>0</v>
      </c>
      <c r="N320">
        <v>0</v>
      </c>
      <c r="O320">
        <v>0</v>
      </c>
      <c r="P320">
        <v>0</v>
      </c>
    </row>
    <row r="321" spans="1:16" ht="13.5">
      <c r="A321">
        <v>20</v>
      </c>
      <c r="B321" t="s">
        <v>97</v>
      </c>
      <c r="C321">
        <v>4</v>
      </c>
      <c r="D321">
        <v>0</v>
      </c>
      <c r="E321">
        <v>1</v>
      </c>
      <c r="F321" t="s">
        <v>351</v>
      </c>
      <c r="G321">
        <v>240</v>
      </c>
      <c r="H321">
        <v>1164</v>
      </c>
      <c r="I321">
        <v>9</v>
      </c>
      <c r="J321" s="131">
        <v>41206.769166666665</v>
      </c>
      <c r="K321" s="131">
        <v>41843.47881944444</v>
      </c>
      <c r="L321" t="s">
        <v>337</v>
      </c>
      <c r="M321">
        <v>0</v>
      </c>
      <c r="N321">
        <v>0</v>
      </c>
      <c r="O321">
        <v>0</v>
      </c>
      <c r="P321">
        <v>0</v>
      </c>
    </row>
    <row r="322" spans="1:16" ht="13.5">
      <c r="A322">
        <v>20</v>
      </c>
      <c r="B322" t="s">
        <v>97</v>
      </c>
      <c r="C322">
        <v>5</v>
      </c>
      <c r="D322">
        <v>0</v>
      </c>
      <c r="E322">
        <v>1</v>
      </c>
      <c r="F322" t="s">
        <v>273</v>
      </c>
      <c r="G322">
        <v>160</v>
      </c>
      <c r="H322">
        <v>1164</v>
      </c>
      <c r="I322">
        <v>9</v>
      </c>
      <c r="J322" s="131">
        <v>41206.76957175926</v>
      </c>
      <c r="K322" s="131">
        <v>41843.479780092595</v>
      </c>
      <c r="L322" t="s">
        <v>337</v>
      </c>
      <c r="M322">
        <v>0</v>
      </c>
      <c r="N322">
        <v>0</v>
      </c>
      <c r="O322">
        <v>0</v>
      </c>
      <c r="P322">
        <v>0</v>
      </c>
    </row>
    <row r="323" spans="1:16" ht="13.5">
      <c r="A323">
        <v>20</v>
      </c>
      <c r="B323" t="s">
        <v>97</v>
      </c>
      <c r="C323">
        <v>6</v>
      </c>
      <c r="D323">
        <v>0</v>
      </c>
      <c r="E323">
        <v>1</v>
      </c>
      <c r="F323" t="s">
        <v>274</v>
      </c>
      <c r="G323">
        <v>0</v>
      </c>
      <c r="H323">
        <v>1000</v>
      </c>
      <c r="I323">
        <v>9</v>
      </c>
      <c r="J323" s="131">
        <v>41206.77008101852</v>
      </c>
      <c r="K323" s="131">
        <v>41843.480717592596</v>
      </c>
      <c r="L323" t="s">
        <v>337</v>
      </c>
      <c r="M323">
        <v>0</v>
      </c>
      <c r="N323">
        <v>0</v>
      </c>
      <c r="O323">
        <v>0</v>
      </c>
      <c r="P323">
        <v>0</v>
      </c>
    </row>
    <row r="324" spans="1:16" ht="13.5">
      <c r="A324">
        <v>20</v>
      </c>
      <c r="B324" t="s">
        <v>97</v>
      </c>
      <c r="C324">
        <v>7</v>
      </c>
      <c r="D324">
        <v>0</v>
      </c>
      <c r="E324">
        <v>1</v>
      </c>
      <c r="F324" t="s">
        <v>352</v>
      </c>
      <c r="G324">
        <v>230</v>
      </c>
      <c r="H324">
        <v>1912</v>
      </c>
      <c r="I324">
        <v>9</v>
      </c>
      <c r="J324" s="131">
        <v>41206.770474537036</v>
      </c>
      <c r="K324" s="131">
        <v>41843.481087962966</v>
      </c>
      <c r="L324" t="s">
        <v>337</v>
      </c>
      <c r="M324">
        <v>0</v>
      </c>
      <c r="N324">
        <v>0</v>
      </c>
      <c r="O324">
        <v>0</v>
      </c>
      <c r="P324">
        <v>0</v>
      </c>
    </row>
    <row r="325" spans="1:16" ht="13.5">
      <c r="A325">
        <v>20</v>
      </c>
      <c r="B325" t="s">
        <v>97</v>
      </c>
      <c r="C325">
        <v>8</v>
      </c>
      <c r="D325">
        <v>0</v>
      </c>
      <c r="E325">
        <v>1</v>
      </c>
      <c r="F325" t="s">
        <v>353</v>
      </c>
      <c r="G325">
        <v>110</v>
      </c>
      <c r="H325">
        <v>1912</v>
      </c>
      <c r="I325">
        <v>9</v>
      </c>
      <c r="J325" s="131">
        <v>41206.77091435185</v>
      </c>
      <c r="K325" s="131">
        <v>41843.481354166666</v>
      </c>
      <c r="L325" t="s">
        <v>337</v>
      </c>
      <c r="M325">
        <v>0</v>
      </c>
      <c r="N325">
        <v>0</v>
      </c>
      <c r="O325">
        <v>0</v>
      </c>
      <c r="P325">
        <v>0</v>
      </c>
    </row>
    <row r="326" spans="1:16" ht="13.5">
      <c r="A326">
        <v>20</v>
      </c>
      <c r="B326" t="s">
        <v>97</v>
      </c>
      <c r="C326">
        <v>9</v>
      </c>
      <c r="D326">
        <v>0</v>
      </c>
      <c r="E326">
        <v>1</v>
      </c>
      <c r="F326" t="s">
        <v>275</v>
      </c>
      <c r="G326">
        <v>270</v>
      </c>
      <c r="H326">
        <v>1000</v>
      </c>
      <c r="I326">
        <v>9</v>
      </c>
      <c r="J326" s="131">
        <v>41206.77128472222</v>
      </c>
      <c r="K326" s="131">
        <v>41843.48174768518</v>
      </c>
      <c r="L326" t="s">
        <v>337</v>
      </c>
      <c r="M326">
        <v>0</v>
      </c>
      <c r="N326">
        <v>0</v>
      </c>
      <c r="O326">
        <v>0</v>
      </c>
      <c r="P326">
        <v>0</v>
      </c>
    </row>
    <row r="327" spans="1:16" ht="13.5">
      <c r="A327">
        <v>20</v>
      </c>
      <c r="B327" t="s">
        <v>97</v>
      </c>
      <c r="C327">
        <v>10</v>
      </c>
      <c r="D327">
        <v>0</v>
      </c>
      <c r="E327">
        <v>1</v>
      </c>
      <c r="F327" t="s">
        <v>276</v>
      </c>
      <c r="G327">
        <v>110</v>
      </c>
      <c r="H327">
        <v>1000</v>
      </c>
      <c r="I327">
        <v>9</v>
      </c>
      <c r="J327" s="131">
        <v>41206.77159722222</v>
      </c>
      <c r="K327" s="131">
        <v>41843.48224537037</v>
      </c>
      <c r="L327" t="s">
        <v>337</v>
      </c>
      <c r="M327">
        <v>0</v>
      </c>
      <c r="N327">
        <v>0</v>
      </c>
      <c r="O327">
        <v>0</v>
      </c>
      <c r="P327">
        <v>0</v>
      </c>
    </row>
    <row r="328" spans="1:16" ht="13.5">
      <c r="A328">
        <v>20</v>
      </c>
      <c r="B328" t="s">
        <v>97</v>
      </c>
      <c r="C328">
        <v>11</v>
      </c>
      <c r="D328">
        <v>0</v>
      </c>
      <c r="E328">
        <v>1</v>
      </c>
      <c r="F328" t="s">
        <v>277</v>
      </c>
      <c r="G328">
        <v>120</v>
      </c>
      <c r="H328">
        <v>1000</v>
      </c>
      <c r="I328">
        <v>9</v>
      </c>
      <c r="J328" s="131">
        <v>41206.77186342593</v>
      </c>
      <c r="K328" s="131">
        <v>41843.48255787037</v>
      </c>
      <c r="L328" t="s">
        <v>337</v>
      </c>
      <c r="M328">
        <v>0</v>
      </c>
      <c r="N328">
        <v>0</v>
      </c>
      <c r="O328">
        <v>0</v>
      </c>
      <c r="P328">
        <v>0</v>
      </c>
    </row>
    <row r="329" spans="1:16" ht="13.5">
      <c r="A329">
        <v>30</v>
      </c>
      <c r="B329" t="s">
        <v>510</v>
      </c>
      <c r="C329">
        <v>1</v>
      </c>
      <c r="D329">
        <v>0</v>
      </c>
      <c r="E329">
        <v>1</v>
      </c>
      <c r="F329" t="s">
        <v>275</v>
      </c>
      <c r="G329">
        <v>100000</v>
      </c>
      <c r="H329">
        <v>3009</v>
      </c>
      <c r="I329">
        <v>1</v>
      </c>
      <c r="J329" s="131">
        <v>41386.72954861111</v>
      </c>
      <c r="K329" s="131">
        <v>41386.72954861111</v>
      </c>
      <c r="L329" t="s">
        <v>337</v>
      </c>
      <c r="M329">
        <v>0</v>
      </c>
      <c r="N329">
        <v>0</v>
      </c>
      <c r="O329">
        <v>0</v>
      </c>
      <c r="P329">
        <v>0</v>
      </c>
    </row>
    <row r="330" spans="1:16" ht="13.5">
      <c r="A330">
        <v>30</v>
      </c>
      <c r="B330" t="s">
        <v>288</v>
      </c>
      <c r="C330">
        <v>1</v>
      </c>
      <c r="D330">
        <v>0</v>
      </c>
      <c r="E330">
        <v>1</v>
      </c>
      <c r="F330" t="s">
        <v>289</v>
      </c>
      <c r="G330">
        <v>100440</v>
      </c>
      <c r="H330">
        <v>3003</v>
      </c>
      <c r="I330">
        <v>1</v>
      </c>
      <c r="J330" s="131">
        <v>41206.751435185186</v>
      </c>
      <c r="K330" s="131">
        <v>42878.72070601852</v>
      </c>
      <c r="L330" t="s">
        <v>337</v>
      </c>
      <c r="M330">
        <v>0</v>
      </c>
      <c r="N330">
        <v>0</v>
      </c>
      <c r="O330">
        <v>0</v>
      </c>
      <c r="P330">
        <v>0</v>
      </c>
    </row>
    <row r="331" spans="1:16" ht="13.5">
      <c r="A331">
        <v>30</v>
      </c>
      <c r="B331" t="s">
        <v>645</v>
      </c>
      <c r="C331">
        <v>1</v>
      </c>
      <c r="D331">
        <v>0</v>
      </c>
      <c r="E331">
        <v>1</v>
      </c>
      <c r="F331" t="s">
        <v>646</v>
      </c>
      <c r="G331">
        <v>100000</v>
      </c>
      <c r="H331">
        <v>3010</v>
      </c>
      <c r="I331">
        <v>1</v>
      </c>
      <c r="J331" s="131">
        <v>42451.447534722225</v>
      </c>
      <c r="K331" s="131">
        <v>42451.447534722225</v>
      </c>
      <c r="L331" t="s">
        <v>337</v>
      </c>
      <c r="M331">
        <v>0</v>
      </c>
      <c r="N331">
        <v>0</v>
      </c>
      <c r="O331">
        <v>0</v>
      </c>
      <c r="P331">
        <v>0</v>
      </c>
    </row>
    <row r="332" spans="1:16" ht="13.5">
      <c r="A332">
        <v>30</v>
      </c>
      <c r="B332" t="s">
        <v>291</v>
      </c>
      <c r="C332">
        <v>1</v>
      </c>
      <c r="D332">
        <v>0</v>
      </c>
      <c r="E332">
        <v>1</v>
      </c>
      <c r="F332" t="s">
        <v>314</v>
      </c>
      <c r="G332">
        <v>314780</v>
      </c>
      <c r="H332">
        <v>3001</v>
      </c>
      <c r="I332">
        <v>1</v>
      </c>
      <c r="J332" s="131">
        <v>41206.7530787037</v>
      </c>
      <c r="K332" s="131">
        <v>41206.7530787037</v>
      </c>
      <c r="L332" t="s">
        <v>337</v>
      </c>
      <c r="M332">
        <v>0</v>
      </c>
      <c r="N332">
        <v>0</v>
      </c>
      <c r="O332">
        <v>0</v>
      </c>
      <c r="P332">
        <v>0</v>
      </c>
    </row>
    <row r="333" spans="1:16" ht="13.5">
      <c r="A333">
        <v>30</v>
      </c>
      <c r="B333" t="s">
        <v>293</v>
      </c>
      <c r="C333">
        <v>1</v>
      </c>
      <c r="D333">
        <v>0</v>
      </c>
      <c r="E333">
        <v>1</v>
      </c>
      <c r="F333" t="s">
        <v>294</v>
      </c>
      <c r="G333">
        <v>49740</v>
      </c>
      <c r="H333">
        <v>3004</v>
      </c>
      <c r="I333">
        <v>1</v>
      </c>
      <c r="J333" s="131">
        <v>41206.753657407404</v>
      </c>
      <c r="K333" s="131">
        <v>42878.72122685185</v>
      </c>
      <c r="L333" t="s">
        <v>337</v>
      </c>
      <c r="M333">
        <v>0</v>
      </c>
      <c r="N333">
        <v>0</v>
      </c>
      <c r="O333">
        <v>0</v>
      </c>
      <c r="P333">
        <v>0</v>
      </c>
    </row>
    <row r="334" spans="1:16" ht="13.5">
      <c r="A334">
        <v>30</v>
      </c>
      <c r="B334" t="s">
        <v>295</v>
      </c>
      <c r="C334">
        <v>1</v>
      </c>
      <c r="D334">
        <v>0</v>
      </c>
      <c r="E334">
        <v>1</v>
      </c>
      <c r="F334" t="s">
        <v>354</v>
      </c>
      <c r="G334">
        <v>83590</v>
      </c>
      <c r="H334">
        <v>3006</v>
      </c>
      <c r="I334">
        <v>1</v>
      </c>
      <c r="J334" s="131">
        <v>41206.754641203705</v>
      </c>
      <c r="K334" s="131">
        <v>42878.7209375</v>
      </c>
      <c r="L334" t="s">
        <v>337</v>
      </c>
      <c r="M334">
        <v>0</v>
      </c>
      <c r="N334">
        <v>0</v>
      </c>
      <c r="O334">
        <v>0</v>
      </c>
      <c r="P334">
        <v>0</v>
      </c>
    </row>
    <row r="335" spans="1:16" ht="13.5">
      <c r="A335">
        <v>30</v>
      </c>
      <c r="B335" t="s">
        <v>297</v>
      </c>
      <c r="C335">
        <v>1</v>
      </c>
      <c r="D335">
        <v>0</v>
      </c>
      <c r="E335">
        <v>1</v>
      </c>
      <c r="F335" t="s">
        <v>98</v>
      </c>
      <c r="G335">
        <v>86430</v>
      </c>
      <c r="H335">
        <v>3005</v>
      </c>
      <c r="I335">
        <v>1</v>
      </c>
      <c r="J335" s="131">
        <v>41206.75508101852</v>
      </c>
      <c r="K335" s="131">
        <v>42878.72143518519</v>
      </c>
      <c r="L335" t="s">
        <v>337</v>
      </c>
      <c r="M335">
        <v>0</v>
      </c>
      <c r="N335">
        <v>0</v>
      </c>
      <c r="O335">
        <v>0</v>
      </c>
      <c r="P335">
        <v>0</v>
      </c>
    </row>
    <row r="336" spans="1:16" ht="13.5">
      <c r="A336">
        <v>30</v>
      </c>
      <c r="B336" t="s">
        <v>48</v>
      </c>
      <c r="C336">
        <v>1</v>
      </c>
      <c r="D336">
        <v>0</v>
      </c>
      <c r="E336">
        <v>1</v>
      </c>
      <c r="F336" t="s">
        <v>298</v>
      </c>
      <c r="G336">
        <v>55314</v>
      </c>
      <c r="H336">
        <v>3007</v>
      </c>
      <c r="I336">
        <v>1</v>
      </c>
      <c r="J336" s="131">
        <v>41206.759733796294</v>
      </c>
      <c r="K336" s="131">
        <v>41206.759733796294</v>
      </c>
      <c r="L336" t="s">
        <v>337</v>
      </c>
      <c r="M336">
        <v>0</v>
      </c>
      <c r="N336">
        <v>0</v>
      </c>
      <c r="O336">
        <v>0</v>
      </c>
      <c r="P336">
        <v>0</v>
      </c>
    </row>
    <row r="337" spans="1:16" ht="13.5">
      <c r="A337">
        <v>30</v>
      </c>
      <c r="B337" t="s">
        <v>299</v>
      </c>
      <c r="C337">
        <v>1</v>
      </c>
      <c r="D337">
        <v>0</v>
      </c>
      <c r="E337">
        <v>1</v>
      </c>
      <c r="F337" t="s">
        <v>300</v>
      </c>
      <c r="G337">
        <v>72500</v>
      </c>
      <c r="H337">
        <v>1000</v>
      </c>
      <c r="I337">
        <v>1</v>
      </c>
      <c r="J337" s="131">
        <v>41206.760567129626</v>
      </c>
      <c r="K337" s="131">
        <v>42178.70144675926</v>
      </c>
      <c r="L337" t="s">
        <v>337</v>
      </c>
      <c r="M337">
        <v>0</v>
      </c>
      <c r="N337">
        <v>0</v>
      </c>
      <c r="O337">
        <v>0</v>
      </c>
      <c r="P337">
        <v>0</v>
      </c>
    </row>
    <row r="338" spans="1:16" ht="13.5">
      <c r="A338">
        <v>30</v>
      </c>
      <c r="B338" t="s">
        <v>49</v>
      </c>
      <c r="C338">
        <v>1</v>
      </c>
      <c r="D338">
        <v>0</v>
      </c>
      <c r="E338">
        <v>1</v>
      </c>
      <c r="F338" t="s">
        <v>301</v>
      </c>
      <c r="G338">
        <v>111779</v>
      </c>
      <c r="H338">
        <v>3008</v>
      </c>
      <c r="I338">
        <v>1</v>
      </c>
      <c r="J338" s="131">
        <v>41206.76101851852</v>
      </c>
      <c r="K338" s="131">
        <v>41416.61577546296</v>
      </c>
      <c r="L338" t="s">
        <v>337</v>
      </c>
      <c r="M338">
        <v>0</v>
      </c>
      <c r="N338">
        <v>0</v>
      </c>
      <c r="O338">
        <v>0</v>
      </c>
      <c r="P338">
        <v>0</v>
      </c>
    </row>
    <row r="339" spans="1:16" ht="13.5">
      <c r="A339">
        <v>30</v>
      </c>
      <c r="B339" t="s">
        <v>677</v>
      </c>
      <c r="C339">
        <v>1</v>
      </c>
      <c r="D339">
        <v>0</v>
      </c>
      <c r="E339">
        <v>1</v>
      </c>
      <c r="F339" t="s">
        <v>678</v>
      </c>
      <c r="G339">
        <v>57500</v>
      </c>
      <c r="H339">
        <v>3022</v>
      </c>
      <c r="I339">
        <v>1</v>
      </c>
      <c r="J339" s="131">
        <v>42849.714791666665</v>
      </c>
      <c r="K339" s="131">
        <v>42849.714791666665</v>
      </c>
      <c r="L339" t="s">
        <v>337</v>
      </c>
      <c r="M339">
        <v>0</v>
      </c>
      <c r="N339">
        <v>0</v>
      </c>
      <c r="O339">
        <v>0</v>
      </c>
      <c r="P33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s="133" customFormat="1" ht="13.5">
      <c r="A1" s="133" t="s">
        <v>12</v>
      </c>
      <c r="B1" s="133" t="s">
        <v>321</v>
      </c>
      <c r="C1" s="133" t="s">
        <v>355</v>
      </c>
      <c r="D1" s="133" t="s">
        <v>329</v>
      </c>
      <c r="E1" s="133" t="s">
        <v>330</v>
      </c>
    </row>
    <row r="2" spans="1:5" ht="13.5">
      <c r="A2">
        <v>10</v>
      </c>
      <c r="B2" t="s">
        <v>84</v>
      </c>
      <c r="C2" t="s">
        <v>302</v>
      </c>
      <c r="D2" s="131">
        <v>40525.67827546296</v>
      </c>
      <c r="E2" s="131">
        <v>40525.67827546296</v>
      </c>
    </row>
    <row r="3" spans="1:5" ht="13.5">
      <c r="A3">
        <v>10</v>
      </c>
      <c r="B3" t="s">
        <v>85</v>
      </c>
      <c r="C3" t="s">
        <v>303</v>
      </c>
      <c r="D3" s="131">
        <v>40525.67847222222</v>
      </c>
      <c r="E3" s="131">
        <v>40525.67847222222</v>
      </c>
    </row>
    <row r="4" spans="1:5" ht="13.5">
      <c r="A4">
        <v>10</v>
      </c>
      <c r="B4" t="s">
        <v>86</v>
      </c>
      <c r="C4" t="s">
        <v>304</v>
      </c>
      <c r="D4" s="131">
        <v>40525.679872685185</v>
      </c>
      <c r="E4" s="131">
        <v>40525.679872685185</v>
      </c>
    </row>
    <row r="5" spans="1:5" ht="13.5">
      <c r="A5">
        <v>10</v>
      </c>
      <c r="B5" t="s">
        <v>87</v>
      </c>
      <c r="C5" t="s">
        <v>305</v>
      </c>
      <c r="D5" s="131">
        <v>40525.679872685185</v>
      </c>
      <c r="E5" s="131">
        <v>40525.679872685185</v>
      </c>
    </row>
    <row r="6" spans="1:5" ht="13.5">
      <c r="A6">
        <v>10</v>
      </c>
      <c r="B6" t="s">
        <v>88</v>
      </c>
      <c r="C6" t="s">
        <v>306</v>
      </c>
      <c r="D6" s="131">
        <v>40525.679872685185</v>
      </c>
      <c r="E6" s="131">
        <v>40525.679872685185</v>
      </c>
    </row>
    <row r="7" spans="1:5" ht="13.5">
      <c r="A7">
        <v>10</v>
      </c>
      <c r="B7" t="s">
        <v>89</v>
      </c>
      <c r="C7" t="s">
        <v>307</v>
      </c>
      <c r="D7" s="131">
        <v>40525.679872685185</v>
      </c>
      <c r="E7" s="131">
        <v>40525.679872685185</v>
      </c>
    </row>
    <row r="8" spans="1:5" ht="13.5">
      <c r="A8">
        <v>10</v>
      </c>
      <c r="B8" t="s">
        <v>90</v>
      </c>
      <c r="C8" t="s">
        <v>308</v>
      </c>
      <c r="D8" s="131">
        <v>40525.679872685185</v>
      </c>
      <c r="E8" s="131">
        <v>40525.679872685185</v>
      </c>
    </row>
    <row r="9" spans="1:5" ht="13.5">
      <c r="A9">
        <v>10</v>
      </c>
      <c r="B9" t="s">
        <v>91</v>
      </c>
      <c r="C9" t="s">
        <v>309</v>
      </c>
      <c r="D9" s="131">
        <v>40525.679872685185</v>
      </c>
      <c r="E9" s="131">
        <v>40525.679872685185</v>
      </c>
    </row>
    <row r="10" spans="1:5" ht="13.5">
      <c r="A10">
        <v>10</v>
      </c>
      <c r="B10" t="s">
        <v>92</v>
      </c>
      <c r="C10" t="s">
        <v>93</v>
      </c>
      <c r="D10" s="131">
        <v>40525.679872685185</v>
      </c>
      <c r="E10" s="131">
        <v>40525.679872685185</v>
      </c>
    </row>
    <row r="11" spans="1:5" ht="13.5">
      <c r="A11">
        <v>10</v>
      </c>
      <c r="B11" t="s">
        <v>95</v>
      </c>
      <c r="C11" t="s">
        <v>310</v>
      </c>
      <c r="D11" s="132">
        <v>40423</v>
      </c>
      <c r="E11" s="132">
        <v>40423</v>
      </c>
    </row>
    <row r="12" spans="1:5" ht="13.5">
      <c r="A12">
        <v>10</v>
      </c>
      <c r="B12" t="s">
        <v>96</v>
      </c>
      <c r="C12" t="s">
        <v>311</v>
      </c>
      <c r="D12" s="132">
        <v>40423</v>
      </c>
      <c r="E12" s="132">
        <v>40423</v>
      </c>
    </row>
    <row r="13" spans="1:5" ht="13.5">
      <c r="A13">
        <v>10</v>
      </c>
      <c r="B13" t="s">
        <v>97</v>
      </c>
      <c r="C13" t="s">
        <v>312</v>
      </c>
      <c r="D13" s="131">
        <v>40928.49435185185</v>
      </c>
      <c r="E13" s="131">
        <v>40928.49435185185</v>
      </c>
    </row>
    <row r="14" spans="1:5" ht="13.5">
      <c r="A14">
        <v>10</v>
      </c>
      <c r="B14" t="s">
        <v>576</v>
      </c>
      <c r="C14" t="s">
        <v>599</v>
      </c>
      <c r="D14" s="131">
        <v>41843.48427083333</v>
      </c>
      <c r="E14" s="131">
        <v>41843.48427083333</v>
      </c>
    </row>
    <row r="15" spans="1:5" ht="13.5">
      <c r="A15">
        <v>10</v>
      </c>
      <c r="B15" t="s">
        <v>510</v>
      </c>
      <c r="C15" t="s">
        <v>600</v>
      </c>
      <c r="D15" s="131">
        <v>41843.48427083333</v>
      </c>
      <c r="E15" s="131">
        <v>41843.48427083333</v>
      </c>
    </row>
    <row r="16" spans="1:5" ht="13.5">
      <c r="A16">
        <v>10</v>
      </c>
      <c r="B16" t="s">
        <v>278</v>
      </c>
      <c r="C16" t="s">
        <v>313</v>
      </c>
      <c r="D16" s="131">
        <v>40525.679872685185</v>
      </c>
      <c r="E16" s="131">
        <v>40525.679872685185</v>
      </c>
    </row>
    <row r="17" spans="1:5" ht="13.5">
      <c r="A17">
        <v>10</v>
      </c>
      <c r="B17" t="s">
        <v>288</v>
      </c>
      <c r="C17" t="s">
        <v>289</v>
      </c>
      <c r="D17" s="131">
        <v>40449.527025462965</v>
      </c>
      <c r="E17" s="131">
        <v>40449.527025462965</v>
      </c>
    </row>
    <row r="18" spans="1:5" ht="13.5">
      <c r="A18">
        <v>10</v>
      </c>
      <c r="B18" t="s">
        <v>291</v>
      </c>
      <c r="C18" t="s">
        <v>314</v>
      </c>
      <c r="D18" s="131">
        <v>40449.527025462965</v>
      </c>
      <c r="E18" s="131">
        <v>40449.527025462965</v>
      </c>
    </row>
    <row r="19" spans="1:5" ht="13.5">
      <c r="A19">
        <v>10</v>
      </c>
      <c r="B19" t="s">
        <v>293</v>
      </c>
      <c r="C19" t="s">
        <v>294</v>
      </c>
      <c r="D19" s="131">
        <v>40449.527025462965</v>
      </c>
      <c r="E19" s="131">
        <v>40449.527025462965</v>
      </c>
    </row>
    <row r="20" spans="1:5" ht="13.5">
      <c r="A20">
        <v>10</v>
      </c>
      <c r="B20" t="s">
        <v>295</v>
      </c>
      <c r="C20" t="s">
        <v>296</v>
      </c>
      <c r="D20" s="131">
        <v>40449.527025462965</v>
      </c>
      <c r="E20" s="131">
        <v>40449.527025462965</v>
      </c>
    </row>
    <row r="21" spans="1:5" ht="13.5">
      <c r="A21">
        <v>10</v>
      </c>
      <c r="B21" t="s">
        <v>297</v>
      </c>
      <c r="C21" t="s">
        <v>98</v>
      </c>
      <c r="D21" s="131">
        <v>40449.527025462965</v>
      </c>
      <c r="E21" s="131">
        <v>40449.527025462965</v>
      </c>
    </row>
    <row r="22" spans="1:5" ht="13.5">
      <c r="A22">
        <v>10</v>
      </c>
      <c r="B22" t="s">
        <v>48</v>
      </c>
      <c r="C22" t="s">
        <v>315</v>
      </c>
      <c r="D22" s="131">
        <v>40449.527025462965</v>
      </c>
      <c r="E22" s="131">
        <v>40449.527025462965</v>
      </c>
    </row>
    <row r="23" spans="1:5" ht="13.5">
      <c r="A23">
        <v>10</v>
      </c>
      <c r="B23" t="s">
        <v>299</v>
      </c>
      <c r="C23" t="s">
        <v>300</v>
      </c>
      <c r="D23" s="131">
        <v>40529.68203703704</v>
      </c>
      <c r="E23" s="131">
        <v>40529.68203703704</v>
      </c>
    </row>
    <row r="24" spans="1:5" ht="13.5">
      <c r="A24">
        <v>10</v>
      </c>
      <c r="B24" t="s">
        <v>49</v>
      </c>
      <c r="C24" t="s">
        <v>316</v>
      </c>
      <c r="D24" s="131">
        <v>40449.527025462965</v>
      </c>
      <c r="E24" s="131">
        <v>40449.527025462965</v>
      </c>
    </row>
    <row r="25" spans="1:5" ht="13.5">
      <c r="A25">
        <v>20</v>
      </c>
      <c r="B25" t="s">
        <v>91</v>
      </c>
      <c r="C25" t="s">
        <v>601</v>
      </c>
      <c r="D25" s="131">
        <v>41843.51186342593</v>
      </c>
      <c r="E25" s="131">
        <v>41843.513391203705</v>
      </c>
    </row>
    <row r="26" spans="1:5" ht="13.5">
      <c r="A26">
        <v>30</v>
      </c>
      <c r="B26" t="s">
        <v>510</v>
      </c>
      <c r="C26" t="s">
        <v>275</v>
      </c>
      <c r="D26" s="131">
        <v>41386.72576388889</v>
      </c>
      <c r="E26" s="131">
        <v>41386.72576388889</v>
      </c>
    </row>
    <row r="27" spans="1:5" ht="13.5">
      <c r="A27">
        <v>30</v>
      </c>
      <c r="B27" t="s">
        <v>288</v>
      </c>
      <c r="C27" t="s">
        <v>289</v>
      </c>
      <c r="D27" s="131">
        <v>41206.74125</v>
      </c>
      <c r="E27" s="131">
        <v>41206.74125</v>
      </c>
    </row>
    <row r="28" spans="1:5" ht="13.5">
      <c r="A28">
        <v>30</v>
      </c>
      <c r="B28" t="s">
        <v>645</v>
      </c>
      <c r="C28" t="s">
        <v>647</v>
      </c>
      <c r="D28" s="131">
        <v>42451.44388888889</v>
      </c>
      <c r="E28" s="131">
        <v>42451.44388888889</v>
      </c>
    </row>
    <row r="29" spans="1:5" ht="13.5">
      <c r="A29">
        <v>30</v>
      </c>
      <c r="B29" t="s">
        <v>291</v>
      </c>
      <c r="C29" t="s">
        <v>314</v>
      </c>
      <c r="D29" s="131">
        <v>41206.74125</v>
      </c>
      <c r="E29" s="131">
        <v>41206.74125</v>
      </c>
    </row>
    <row r="30" spans="1:5" ht="13.5">
      <c r="A30">
        <v>30</v>
      </c>
      <c r="B30" t="s">
        <v>293</v>
      </c>
      <c r="C30" t="s">
        <v>294</v>
      </c>
      <c r="D30" s="131">
        <v>41206.74125</v>
      </c>
      <c r="E30" s="131">
        <v>41206.74125</v>
      </c>
    </row>
    <row r="31" spans="1:5" ht="13.5">
      <c r="A31">
        <v>30</v>
      </c>
      <c r="B31" t="s">
        <v>295</v>
      </c>
      <c r="C31" t="s">
        <v>296</v>
      </c>
      <c r="D31" s="131">
        <v>41206.74125</v>
      </c>
      <c r="E31" s="131">
        <v>41206.74125</v>
      </c>
    </row>
    <row r="32" spans="1:5" ht="13.5">
      <c r="A32">
        <v>30</v>
      </c>
      <c r="B32" t="s">
        <v>297</v>
      </c>
      <c r="C32" t="s">
        <v>98</v>
      </c>
      <c r="D32" s="131">
        <v>41206.74125</v>
      </c>
      <c r="E32" s="131">
        <v>41206.74125</v>
      </c>
    </row>
    <row r="33" spans="1:5" ht="13.5">
      <c r="A33">
        <v>30</v>
      </c>
      <c r="B33" t="s">
        <v>48</v>
      </c>
      <c r="C33" t="s">
        <v>315</v>
      </c>
      <c r="D33" s="131">
        <v>41206.74125</v>
      </c>
      <c r="E33" s="131">
        <v>41206.74125</v>
      </c>
    </row>
    <row r="34" spans="1:5" ht="13.5">
      <c r="A34">
        <v>30</v>
      </c>
      <c r="B34" t="s">
        <v>299</v>
      </c>
      <c r="C34" t="s">
        <v>300</v>
      </c>
      <c r="D34" s="131">
        <v>41206.74125</v>
      </c>
      <c r="E34" s="131">
        <v>41206.74125</v>
      </c>
    </row>
    <row r="35" spans="1:5" ht="13.5">
      <c r="A35">
        <v>30</v>
      </c>
      <c r="B35" t="s">
        <v>49</v>
      </c>
      <c r="C35" t="s">
        <v>301</v>
      </c>
      <c r="D35" s="131">
        <v>41206.74125</v>
      </c>
      <c r="E35" s="131">
        <v>41206.74125</v>
      </c>
    </row>
    <row r="36" spans="1:5" ht="13.5">
      <c r="A36">
        <v>30</v>
      </c>
      <c r="B36" t="s">
        <v>677</v>
      </c>
      <c r="C36" t="s">
        <v>678</v>
      </c>
      <c r="D36" s="131">
        <v>42849.71228009259</v>
      </c>
      <c r="E36" s="131">
        <v>42849.71228009259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s="133" customFormat="1" ht="13.5">
      <c r="A1" s="133" t="s">
        <v>13</v>
      </c>
      <c r="B1" s="133" t="s">
        <v>356</v>
      </c>
      <c r="C1" s="133" t="s">
        <v>329</v>
      </c>
      <c r="D1" s="133" t="s">
        <v>330</v>
      </c>
    </row>
    <row r="2" spans="1:4" ht="13.5">
      <c r="A2">
        <v>1</v>
      </c>
      <c r="B2" t="s">
        <v>674</v>
      </c>
      <c r="C2" s="131">
        <v>42790.45486111111</v>
      </c>
      <c r="D2" s="131">
        <v>42790.45486111111</v>
      </c>
    </row>
    <row r="3" spans="1:4" ht="13.5">
      <c r="A3">
        <v>5</v>
      </c>
      <c r="B3" t="s">
        <v>357</v>
      </c>
      <c r="C3" s="131">
        <v>39462.39210648148</v>
      </c>
      <c r="D3" s="131">
        <v>39462.39210648148</v>
      </c>
    </row>
    <row r="4" spans="1:4" ht="13.5">
      <c r="A4">
        <v>10</v>
      </c>
      <c r="B4" t="s">
        <v>358</v>
      </c>
      <c r="C4" s="131">
        <v>38428.41730324074</v>
      </c>
      <c r="D4" s="131">
        <v>38428.41730324074</v>
      </c>
    </row>
    <row r="5" spans="1:4" ht="13.5">
      <c r="A5">
        <v>15</v>
      </c>
      <c r="B5" t="s">
        <v>359</v>
      </c>
      <c r="C5" s="131">
        <v>39487.634884259256</v>
      </c>
      <c r="D5" s="131">
        <v>39487.634884259256</v>
      </c>
    </row>
    <row r="6" spans="1:4" ht="13.5">
      <c r="A6">
        <v>20</v>
      </c>
      <c r="B6" t="s">
        <v>360</v>
      </c>
      <c r="C6" s="131">
        <v>38428.41730324074</v>
      </c>
      <c r="D6" s="131">
        <v>38428.41730324074</v>
      </c>
    </row>
    <row r="7" spans="1:4" ht="13.5">
      <c r="A7">
        <v>30</v>
      </c>
      <c r="B7" t="s">
        <v>361</v>
      </c>
      <c r="C7" s="131">
        <v>38428.41730324074</v>
      </c>
      <c r="D7" s="131">
        <v>38428.41730324074</v>
      </c>
    </row>
    <row r="8" spans="1:4" ht="13.5">
      <c r="A8">
        <v>35</v>
      </c>
      <c r="B8" t="s">
        <v>498</v>
      </c>
      <c r="C8" s="131">
        <v>41285.434282407405</v>
      </c>
      <c r="D8" s="131">
        <v>41285.434282407405</v>
      </c>
    </row>
    <row r="9" spans="1:4" ht="13.5">
      <c r="A9">
        <v>36</v>
      </c>
      <c r="B9" t="s">
        <v>499</v>
      </c>
      <c r="C9" s="131">
        <v>41285.4362962963</v>
      </c>
      <c r="D9" s="131">
        <v>41285.4362962963</v>
      </c>
    </row>
    <row r="10" spans="1:4" ht="13.5">
      <c r="A10">
        <v>40</v>
      </c>
      <c r="B10" t="s">
        <v>362</v>
      </c>
      <c r="C10" s="131">
        <v>38428.41730324074</v>
      </c>
      <c r="D10" s="131">
        <v>38428.41730324074</v>
      </c>
    </row>
    <row r="11" spans="1:4" ht="13.5">
      <c r="A11">
        <v>44</v>
      </c>
      <c r="B11" t="s">
        <v>661</v>
      </c>
      <c r="C11" s="131">
        <v>42621.48133101852</v>
      </c>
      <c r="D11" s="131">
        <v>42621.48133101852</v>
      </c>
    </row>
    <row r="12" spans="1:4" ht="13.5">
      <c r="A12">
        <v>45</v>
      </c>
      <c r="B12" t="s">
        <v>363</v>
      </c>
      <c r="C12" s="131">
        <v>41100.51829861111</v>
      </c>
      <c r="D12" s="131">
        <v>41100.541342592594</v>
      </c>
    </row>
    <row r="13" spans="1:4" ht="13.5">
      <c r="A13">
        <v>50</v>
      </c>
      <c r="B13" t="s">
        <v>364</v>
      </c>
      <c r="C13" s="131">
        <v>38428.41730324074</v>
      </c>
      <c r="D13" s="131">
        <v>38433.59605324074</v>
      </c>
    </row>
    <row r="14" spans="1:4" ht="13.5">
      <c r="A14">
        <v>54</v>
      </c>
      <c r="B14" t="s">
        <v>365</v>
      </c>
      <c r="C14" s="131">
        <v>40434.73133101852</v>
      </c>
      <c r="D14" s="131">
        <v>40434.73133101852</v>
      </c>
    </row>
    <row r="15" spans="1:4" ht="13.5">
      <c r="A15">
        <v>55</v>
      </c>
      <c r="B15" t="s">
        <v>366</v>
      </c>
      <c r="C15" s="131">
        <v>40424.458333333336</v>
      </c>
      <c r="D15" s="131">
        <v>40424.458333333336</v>
      </c>
    </row>
    <row r="16" spans="1:4" ht="13.5">
      <c r="A16">
        <v>65</v>
      </c>
      <c r="B16" t="s">
        <v>367</v>
      </c>
      <c r="C16" s="131">
        <v>38523.69006944444</v>
      </c>
      <c r="D16" s="131">
        <v>38523.69006944444</v>
      </c>
    </row>
    <row r="17" spans="1:4" ht="13.5">
      <c r="A17">
        <v>70</v>
      </c>
      <c r="B17" t="s">
        <v>368</v>
      </c>
      <c r="C17" s="131">
        <v>38433.59799768519</v>
      </c>
      <c r="D17" s="131">
        <v>38433.59799768519</v>
      </c>
    </row>
    <row r="18" spans="1:4" ht="13.5">
      <c r="A18">
        <v>71</v>
      </c>
      <c r="B18" t="s">
        <v>657</v>
      </c>
      <c r="C18" s="131">
        <v>42548.56563657407</v>
      </c>
      <c r="D18" s="131">
        <v>42548.56563657407</v>
      </c>
    </row>
    <row r="19" spans="1:4" ht="13.5">
      <c r="A19">
        <v>80</v>
      </c>
      <c r="B19" t="s">
        <v>369</v>
      </c>
      <c r="C19" s="131">
        <v>38433.59799768519</v>
      </c>
      <c r="D19" s="131">
        <v>38433.59799768519</v>
      </c>
    </row>
    <row r="20" spans="1:4" ht="13.5">
      <c r="A20">
        <v>98</v>
      </c>
      <c r="B20" t="s">
        <v>370</v>
      </c>
      <c r="C20" s="131">
        <v>38467.72075231482</v>
      </c>
      <c r="D20" s="131">
        <v>38467.72075231482</v>
      </c>
    </row>
    <row r="21" spans="1:4" ht="13.5">
      <c r="A21">
        <v>99</v>
      </c>
      <c r="B21" t="s">
        <v>371</v>
      </c>
      <c r="C21" s="131">
        <v>38439.75680555555</v>
      </c>
      <c r="D21" s="131">
        <v>38439.75680555555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s="133" customFormat="1" ht="13.5">
      <c r="A1" s="133" t="s">
        <v>12</v>
      </c>
      <c r="B1" s="133" t="s">
        <v>372</v>
      </c>
      <c r="C1" s="133" t="s">
        <v>329</v>
      </c>
      <c r="D1" s="133" t="s">
        <v>330</v>
      </c>
    </row>
    <row r="2" spans="1:4" ht="13.5">
      <c r="A2">
        <v>10</v>
      </c>
      <c r="B2" t="s">
        <v>317</v>
      </c>
      <c r="C2" s="132">
        <v>40423</v>
      </c>
      <c r="D2" s="131">
        <v>40520.49358796296</v>
      </c>
    </row>
    <row r="3" spans="1:4" ht="13.5">
      <c r="A3">
        <v>20</v>
      </c>
      <c r="B3" t="s">
        <v>373</v>
      </c>
      <c r="C3" s="131">
        <v>41206.7334837963</v>
      </c>
      <c r="D3" s="131">
        <v>41206.7334837963</v>
      </c>
    </row>
    <row r="4" spans="1:4" ht="13.5">
      <c r="A4">
        <v>30</v>
      </c>
      <c r="B4" t="s">
        <v>374</v>
      </c>
      <c r="C4" s="131">
        <v>41206.7334837963</v>
      </c>
      <c r="D4" s="131">
        <v>41206.7334837963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s="133" customFormat="1" ht="13.5">
      <c r="A1" s="133" t="s">
        <v>375</v>
      </c>
      <c r="B1" s="133" t="s">
        <v>376</v>
      </c>
      <c r="C1" s="133" t="s">
        <v>329</v>
      </c>
      <c r="D1" s="133" t="s">
        <v>330</v>
      </c>
    </row>
    <row r="2" spans="1:4" ht="13.5">
      <c r="A2">
        <v>1</v>
      </c>
      <c r="B2" t="s">
        <v>16</v>
      </c>
      <c r="C2" s="132">
        <v>41152</v>
      </c>
      <c r="D2" s="132">
        <v>41152</v>
      </c>
    </row>
    <row r="3" spans="1:4" ht="13.5">
      <c r="A3">
        <v>2</v>
      </c>
      <c r="B3" t="s">
        <v>377</v>
      </c>
      <c r="C3" s="132">
        <v>41152</v>
      </c>
      <c r="D3" s="132">
        <v>41152</v>
      </c>
    </row>
    <row r="4" spans="1:4" ht="13.5">
      <c r="A4">
        <v>3</v>
      </c>
      <c r="B4" t="s">
        <v>378</v>
      </c>
      <c r="C4" s="132">
        <v>41152</v>
      </c>
      <c r="D4" s="132">
        <v>41152</v>
      </c>
    </row>
    <row r="5" spans="1:4" ht="13.5">
      <c r="A5">
        <v>4</v>
      </c>
      <c r="B5" t="s">
        <v>379</v>
      </c>
      <c r="C5" s="132">
        <v>41152</v>
      </c>
      <c r="D5" s="132">
        <v>41152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エコー電子工業株式会社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</dc:creator>
  <cp:keywords/>
  <dc:description/>
  <cp:lastModifiedBy>mediaAdmin</cp:lastModifiedBy>
  <cp:lastPrinted>2017-05-23T08:20:00Z</cp:lastPrinted>
  <dcterms:created xsi:type="dcterms:W3CDTF">2010-07-30T05:48:16Z</dcterms:created>
  <dcterms:modified xsi:type="dcterms:W3CDTF">2017-05-23T08:29:30Z</dcterms:modified>
  <cp:category/>
  <cp:version/>
  <cp:contentType/>
  <cp:contentStatus/>
</cp:coreProperties>
</file>